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M-DAF\DAF-ACHATS\PAM\1- MARCHES\2025\1- Marchés en cours de préparation\AOO\2025-50_Spectromètre IR\02. DCE\"/>
    </mc:Choice>
  </mc:AlternateContent>
  <bookViews>
    <workbookView xWindow="0" yWindow="0" windowWidth="14720" windowHeight="6680" tabRatio="598" activeTab="4"/>
  </bookViews>
  <sheets>
    <sheet name="Page de garde" sheetId="7" r:id="rId1"/>
    <sheet name="BPU" sheetId="1" r:id="rId2"/>
    <sheet name="DPGF" sheetId="6" r:id="rId3"/>
    <sheet name="Partie catalogue" sheetId="9" r:id="rId4"/>
    <sheet name="DQE" sheetId="5" r:id="rId5"/>
  </sheets>
  <definedNames>
    <definedName name="_xlnm.Print_Area" localSheetId="1">BPU!$A$1:$J$44</definedName>
    <definedName name="_xlnm.Print_Area" localSheetId="2">DPGF!$A$1:$J$19</definedName>
    <definedName name="_xlnm.Print_Area" localSheetId="4">DQE!$A$1:$J$37</definedName>
    <definedName name="_xlnm.Print_Area" localSheetId="3">'Partie catalogue'!$A$1:$G$11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E24" i="5" s="1"/>
  <c r="G32" i="1"/>
  <c r="E25" i="5" s="1"/>
  <c r="G30" i="1"/>
  <c r="E23" i="5" s="1"/>
  <c r="I31" i="1" l="1"/>
  <c r="G24" i="5" s="1"/>
  <c r="J24" i="5" s="1"/>
  <c r="I32" i="1"/>
  <c r="G25" i="5" s="1"/>
  <c r="J25" i="5" s="1"/>
  <c r="D24" i="5"/>
  <c r="D25" i="5"/>
  <c r="D23" i="5"/>
  <c r="C24" i="5"/>
  <c r="C25" i="5"/>
  <c r="C23" i="5"/>
  <c r="F24" i="5"/>
  <c r="I24" i="5" s="1"/>
  <c r="F25" i="5"/>
  <c r="I25" i="5" s="1"/>
  <c r="F23" i="5"/>
  <c r="I23" i="5" s="1"/>
  <c r="D7" i="6" l="1"/>
  <c r="C7" i="6"/>
  <c r="C11" i="5" l="1"/>
  <c r="G11" i="5" s="1"/>
  <c r="G14" i="1"/>
  <c r="D11" i="5" l="1"/>
  <c r="H11" i="5" s="1"/>
  <c r="I33" i="1"/>
  <c r="G27" i="1"/>
  <c r="E7" i="6" l="1"/>
  <c r="H7" i="6" s="1"/>
  <c r="C12" i="6"/>
  <c r="F12" i="6" s="1"/>
  <c r="E15" i="6" l="1"/>
  <c r="C12" i="5"/>
  <c r="G12" i="5" s="1"/>
  <c r="C20" i="5" l="1"/>
  <c r="I30" i="1" l="1"/>
  <c r="G23" i="5" s="1"/>
  <c r="J23" i="5" s="1"/>
  <c r="D33" i="5" s="1"/>
  <c r="D20" i="5" l="1"/>
  <c r="H20" i="5" s="1"/>
  <c r="C16" i="5"/>
  <c r="G16" i="5" s="1"/>
  <c r="C15" i="5"/>
  <c r="G15" i="5" s="1"/>
  <c r="C10" i="5"/>
  <c r="G10" i="5" s="1"/>
  <c r="C7" i="5"/>
  <c r="G7" i="5" s="1"/>
  <c r="H32" i="5" l="1"/>
  <c r="D34" i="5"/>
  <c r="E18" i="1"/>
  <c r="D12" i="6" s="1"/>
  <c r="G12" i="6" s="1"/>
  <c r="E19" i="1"/>
  <c r="D16" i="5" l="1"/>
  <c r="H16" i="5" s="1"/>
  <c r="D15" i="5"/>
  <c r="H15" i="5" s="1"/>
  <c r="G23" i="1"/>
  <c r="E20" i="5" s="1"/>
  <c r="D31" i="5" l="1"/>
  <c r="I20" i="5"/>
  <c r="D32" i="5" s="1"/>
  <c r="G15" i="1" l="1"/>
  <c r="G13" i="1"/>
  <c r="G7" i="1"/>
  <c r="F7" i="6" s="1"/>
  <c r="I7" i="6" s="1"/>
  <c r="E16" i="6" s="1"/>
  <c r="D12" i="5" l="1"/>
  <c r="H12" i="5" s="1"/>
  <c r="D7" i="5"/>
  <c r="H7" i="5" s="1"/>
  <c r="D10" i="5"/>
  <c r="H10" i="5" s="1"/>
  <c r="D30" i="5" l="1"/>
  <c r="D35" i="5" s="1"/>
</calcChain>
</file>

<file path=xl/sharedStrings.xml><?xml version="1.0" encoding="utf-8"?>
<sst xmlns="http://schemas.openxmlformats.org/spreadsheetml/2006/main" count="181" uniqueCount="93">
  <si>
    <t>Tarif TTC</t>
  </si>
  <si>
    <t>Tarif HT</t>
  </si>
  <si>
    <t>Référence commerciale</t>
  </si>
  <si>
    <t>Désignation commerciale</t>
  </si>
  <si>
    <t>Montant total estimatif TTC</t>
  </si>
  <si>
    <t>Récapitulatif DQE</t>
  </si>
  <si>
    <t>Unité</t>
  </si>
  <si>
    <t>Licence de retraitement (prix unitaire)</t>
  </si>
  <si>
    <t>Nom du candidat :</t>
  </si>
  <si>
    <t>Date :</t>
  </si>
  <si>
    <t>Signature :</t>
  </si>
  <si>
    <t xml:space="preserve">(à choisir par le candidat) </t>
  </si>
  <si>
    <t>Logiciel nécessaire à l'utilisation des équipements</t>
  </si>
  <si>
    <t xml:space="preserve">Montant total de la partie ordinaire TTC </t>
  </si>
  <si>
    <t>Total TTC</t>
  </si>
  <si>
    <t>Total HT</t>
  </si>
  <si>
    <r>
      <t xml:space="preserve">Montant total de la </t>
    </r>
    <r>
      <rPr>
        <b/>
        <u/>
        <sz val="14"/>
        <rFont val="Calibri"/>
        <family val="2"/>
        <scheme val="minor"/>
      </rPr>
      <t>partie ordinaire</t>
    </r>
  </si>
  <si>
    <t>Montant total estimatif HT</t>
  </si>
  <si>
    <t>Code couleur</t>
  </si>
  <si>
    <t>Partie concernée</t>
  </si>
  <si>
    <t xml:space="preserve">Montant estimatif total TTC </t>
  </si>
  <si>
    <t xml:space="preserve">Montant estimatif total HT </t>
  </si>
  <si>
    <t>Consommables, pièces détachées et pièces de rechange</t>
  </si>
  <si>
    <t xml:space="preserve">Montant total de la partie ordinaire HT </t>
  </si>
  <si>
    <t>Il est interdit aux candidats de modifier les renvois et formules de calcul déjà présents dans le fichier.</t>
  </si>
  <si>
    <t>Partie ordinaire 
(commande ferme)</t>
  </si>
  <si>
    <r>
      <t xml:space="preserve">Quantité estimative années suivantes </t>
    </r>
    <r>
      <rPr>
        <b/>
        <sz val="11"/>
        <color rgb="FFFF0000"/>
        <rFont val="Calibri"/>
        <family val="2"/>
        <scheme val="minor"/>
      </rPr>
      <t>*</t>
    </r>
  </si>
  <si>
    <t>* Les quantités indiquées dans les colonnes concernées sont données à titre purement indicatif et ne présagent pas des commandes futures.</t>
  </si>
  <si>
    <r>
      <t xml:space="preserve">Quantité estimative sur la durée du marché </t>
    </r>
    <r>
      <rPr>
        <b/>
        <sz val="12"/>
        <color rgb="FFFF0000"/>
        <rFont val="Calibri"/>
        <family val="2"/>
        <scheme val="minor"/>
      </rPr>
      <t>*</t>
    </r>
  </si>
  <si>
    <r>
      <t xml:space="preserve">Tarif HT </t>
    </r>
    <r>
      <rPr>
        <b/>
        <sz val="11"/>
        <color rgb="FF00B050"/>
        <rFont val="Calibri"/>
        <family val="2"/>
        <scheme val="minor"/>
      </rPr>
      <t>***</t>
    </r>
  </si>
  <si>
    <t>*** voir BPU.</t>
  </si>
  <si>
    <r>
      <t xml:space="preserve">Formation complémentaire sur le site de Vendargues </t>
    </r>
    <r>
      <rPr>
        <sz val="11"/>
        <color rgb="FFFF0000"/>
        <rFont val="Calibri"/>
        <family val="2"/>
        <scheme val="minor"/>
      </rPr>
      <t>- FORFAIT</t>
    </r>
  </si>
  <si>
    <t>Le candidat est tenu de respecter la présentation des grilles tarifaires</t>
  </si>
  <si>
    <r>
      <rPr>
        <b/>
        <sz val="12"/>
        <color theme="1"/>
        <rFont val="Calibri"/>
        <family val="2"/>
      </rPr>
      <t>Équ</t>
    </r>
    <r>
      <rPr>
        <b/>
        <sz val="12"/>
        <color theme="1"/>
        <rFont val="Calibri"/>
        <family val="2"/>
        <scheme val="minor"/>
      </rPr>
      <t>ipement et prestations de service associées</t>
    </r>
  </si>
  <si>
    <t>Formation à l'utilisation de l'équipement</t>
  </si>
  <si>
    <t>Logiciel nécessaire à l'utilisation de l'équipement</t>
  </si>
  <si>
    <t>Sans objet (inclus dans le prix du spectromètre)</t>
  </si>
  <si>
    <t>Logiciel</t>
  </si>
  <si>
    <t>Quantité 2025</t>
  </si>
  <si>
    <r>
      <t xml:space="preserve">Quantité estimative 2025 </t>
    </r>
    <r>
      <rPr>
        <b/>
        <sz val="11"/>
        <color rgb="FFFF0000"/>
        <rFont val="Calibri"/>
        <family val="2"/>
        <scheme val="minor"/>
      </rPr>
      <t>*</t>
    </r>
  </si>
  <si>
    <t>Équipement et prestations de service associées</t>
  </si>
  <si>
    <t>Montant total de formation à l'utilisation de l'équipement TTC (M2)</t>
  </si>
  <si>
    <t>Montant total estimatif du logiciel TTC (M3)</t>
  </si>
  <si>
    <r>
      <t xml:space="preserve">Formation initiale (prise en main) sur le site de Vendargues </t>
    </r>
    <r>
      <rPr>
        <sz val="11"/>
        <color rgb="FFFF0000"/>
        <rFont val="Calibri"/>
        <family val="2"/>
        <scheme val="minor"/>
      </rPr>
      <t>- FORFAIT</t>
    </r>
  </si>
  <si>
    <r>
      <t xml:space="preserve">Détail Quantitatif Estimatif (DQE) </t>
    </r>
    <r>
      <rPr>
        <b/>
        <sz val="14"/>
        <color rgb="FFFF0000"/>
        <rFont val="Calibri"/>
        <family val="2"/>
        <scheme val="minor"/>
      </rPr>
      <t>- DOCUMENT NON-CONTRACTUEL UTILISÉ POUR LA COMPARAISON DES OFFRES FINANCIÈRES</t>
    </r>
  </si>
  <si>
    <r>
      <t xml:space="preserve">Bordereau des Prix Unitaires (BPU) </t>
    </r>
    <r>
      <rPr>
        <b/>
        <sz val="14"/>
        <color rgb="FFFF0000"/>
        <rFont val="Calibri"/>
        <family val="2"/>
        <scheme val="minor"/>
      </rPr>
      <t>- DOCUMENT CONTRACTUEL (ANNEXE FINANCIÈRE DE L'ACTE D'ENGAGEMENT)</t>
    </r>
  </si>
  <si>
    <r>
      <t xml:space="preserve">Décomposition du Prix Global et Forfaitaire (DPGF) - </t>
    </r>
    <r>
      <rPr>
        <b/>
        <sz val="14"/>
        <color rgb="FFFF0000"/>
        <rFont val="Calibri"/>
        <family val="2"/>
        <scheme val="minor"/>
      </rPr>
      <t xml:space="preserve">PARTIE ORDINAIRE </t>
    </r>
    <r>
      <rPr>
        <b/>
        <sz val="14"/>
        <color rgb="FF0070C0"/>
        <rFont val="Calibri"/>
        <family val="2"/>
        <scheme val="minor"/>
      </rPr>
      <t>/ DOCUMENT CONTRACTUEL (ANNEXE FINANCIÈRE DE L'ACTE D'ENGAGEMENT)</t>
    </r>
  </si>
  <si>
    <t>Laser (à l'unité)</t>
  </si>
  <si>
    <t>Autres consommables, pièces détachées et pièces de rechange</t>
  </si>
  <si>
    <t>Montant total de l'équipement et des prestations de service associées TTC (M1)</t>
  </si>
  <si>
    <r>
      <t xml:space="preserve">Partie à bons de commande
</t>
    </r>
    <r>
      <rPr>
        <sz val="16"/>
        <color theme="1"/>
        <rFont val="Calibri"/>
        <family val="2"/>
        <scheme val="minor"/>
      </rPr>
      <t>(montant estimatif purement indicatif - ne présage pas des commandes futures)</t>
    </r>
  </si>
  <si>
    <t>Désignation du logiciel et de la version de celui-ci</t>
  </si>
  <si>
    <t>(à remplir par le candidat)</t>
  </si>
  <si>
    <t>Garantie de l'équipement pour une durée d'un (1) an à compter de son installation</t>
  </si>
  <si>
    <t>Garantie d'une durée supérieure à un (1) an pour certaines pièces et composantes de l'équipement</t>
  </si>
  <si>
    <t>Conformément au Bordrereau des Prix Unitaires (BPU)</t>
  </si>
  <si>
    <t>Montant total estimatif des consommables, pièces détachées et pièces de rechange TTC (M5)</t>
  </si>
  <si>
    <t>Sous peine d'un potentiel rejet de l'offre, toutes les prestations indiquées dans le présent document doivent être renseignées.</t>
  </si>
  <si>
    <t>Annexes financières - Annexe logistique - Détail Quantitatif Estimatif</t>
  </si>
  <si>
    <t>Spectromètre moyen et proche infrarouge avec le logiciel et la station de pilotage ainsi qu'un kit de vérification des performances 
(voir annexe au CCTP)</t>
  </si>
  <si>
    <t>Kit de vérification des performances</t>
  </si>
  <si>
    <t>Sans objet ; délai de validité, de certification et/ou d'utilisation du kit à préciser le cas échéant : …………………………</t>
  </si>
  <si>
    <r>
      <t xml:space="preserve">Partie catalogue (remise accordée à l'ANSM) </t>
    </r>
    <r>
      <rPr>
        <b/>
        <sz val="14"/>
        <color rgb="FFFF0000"/>
        <rFont val="Calibri"/>
        <family val="2"/>
        <scheme val="minor"/>
      </rPr>
      <t>- DOCUMENT CONTRACTUEL (ANNEXE FINANCIÈRE DE L'ACTE D'ENGAGEMENT)</t>
    </r>
  </si>
  <si>
    <t>Pourcentage de remise accordé à l'ANSM</t>
  </si>
  <si>
    <t>Famille de produits</t>
  </si>
  <si>
    <t>Références et pages du catalogue et/ou des tarifs publics du fournisseur concernées</t>
  </si>
  <si>
    <t>Accessoires du spectromètre pour autre types de mesures
(à l'unité)</t>
  </si>
  <si>
    <t>Prestation d'installation et de qualification d'un accessoire (inclus main d'œuvre et frais de déplacement, ainsi que la requalification du logiciel si nécessaire)</t>
  </si>
  <si>
    <t>Selon liste ou catalogue des pièces détachées et consommables fourni.</t>
  </si>
  <si>
    <t>Selon liste ou catalogue des accessoires du fournisseur ; les prix publics et/ou du catalogue seront affectés de la remise accordée le cas échéant à l'ANSM.</t>
  </si>
  <si>
    <t>Accessoires du spectromètre pour autre types de mesures (hors modes de mesures IR et NIR prévus à l'annexe 1 du CCTP)</t>
  </si>
  <si>
    <r>
      <t xml:space="preserve">Extension de garantie </t>
    </r>
    <r>
      <rPr>
        <sz val="11"/>
        <color rgb="FFFF0000"/>
        <rFont val="Calibri"/>
        <family val="2"/>
        <scheme val="minor"/>
      </rPr>
      <t>- FORFAIT ANNUEL (AVEC MAINTENANCE PRÉVENTIVE)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Comprenant la maintenance préventive bisannuelle et la maintenance curative illimitée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(à l'issue de l'année de garantie prévue au CCTP)</t>
    </r>
  </si>
  <si>
    <r>
      <t xml:space="preserve">Extension de garantie </t>
    </r>
    <r>
      <rPr>
        <sz val="11"/>
        <color rgb="FFFF0000"/>
        <rFont val="Calibri"/>
        <family val="2"/>
        <scheme val="minor"/>
      </rPr>
      <t>- FORFAIT ANNUEL (SANS MAINTENANCE PRÉVENTIVE)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Comprenant uniquement la maintenance curative illimitée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(à l'issue de l'année de garantie prévue au CCTP)</t>
    </r>
  </si>
  <si>
    <t>Qualification opérationnelle et de performance (prestation unique - à la suite de la maintenance préventive)</t>
  </si>
  <si>
    <t>Fourniture, livraison, installation, mise en service, qualification d’un spectromètre moyen et proche infrarouge et prestations et fournitures associées pour le compte de l’Agence Nationale de Sécurité du Médicament et des Produits de Santé.</t>
  </si>
  <si>
    <t>Quantité</t>
  </si>
  <si>
    <r>
      <t xml:space="preserve">Accessoires du spectromètre pour autres types de mesures
</t>
    </r>
    <r>
      <rPr>
        <sz val="10"/>
        <color theme="1"/>
        <rFont val="Arial"/>
        <family val="2"/>
      </rPr>
      <t>(hors modes de mesures IR et NIR prévus à l'annexe 1 du CCTP)</t>
    </r>
  </si>
  <si>
    <t>Montant total estimatif HT de la partie à bons de commande :
(à titre purement informatif)</t>
  </si>
  <si>
    <t>Interféromètre (à l'unité)</t>
  </si>
  <si>
    <t>Source (à l'unité)</t>
  </si>
  <si>
    <r>
      <t xml:space="preserve">Le candidat indiquera "0,00 €" dans les cases concernées (cellule G27 à G29) pour les pièces et consommables dont le prix est inclus dans la garantie </t>
    </r>
    <r>
      <rPr>
        <b/>
        <u/>
        <sz val="11"/>
        <color rgb="FF00B050"/>
        <rFont val="Calibri"/>
        <family val="2"/>
        <scheme val="minor"/>
      </rPr>
      <t>ET</t>
    </r>
    <r>
      <rPr>
        <b/>
        <sz val="11"/>
        <color rgb="FF00B050"/>
        <rFont val="Calibri"/>
        <family val="2"/>
        <scheme val="minor"/>
      </rPr>
      <t xml:space="preserve"> l'extension de garantie des équipements pour toute la durée du marché, </t>
    </r>
    <r>
      <rPr>
        <b/>
        <u/>
        <sz val="11"/>
        <color rgb="FF00B050"/>
        <rFont val="Calibri"/>
        <family val="2"/>
        <scheme val="minor"/>
      </rPr>
      <t>ou encore</t>
    </r>
    <r>
      <rPr>
        <b/>
        <sz val="11"/>
        <color rgb="FF00B050"/>
        <rFont val="Calibri"/>
        <family val="2"/>
        <scheme val="minor"/>
      </rPr>
      <t xml:space="preserve"> si la pièce concernée fait l'objet d'une garantie pour une durée au moins égale à celle du marché public reconductions comprises (soit 4 ans).</t>
    </r>
  </si>
  <si>
    <t>Le candidat indiquera "0,00 €" dans la case concernée (cellule G30) si la vérification de performance passe par un kit ou dispositif directement intégré au spectromètre.</t>
  </si>
  <si>
    <t>Laser :</t>
  </si>
  <si>
    <t>Interféromètre :</t>
  </si>
  <si>
    <t>Source :</t>
  </si>
  <si>
    <t>Autres pièces et composantes :</t>
  </si>
  <si>
    <t>Spectromètre moyen et proche infrarouge avec le logiciel et la station de pilotage ainsi qu'un kit de vérification des performances (voir annexe au CCTP)</t>
  </si>
  <si>
    <t>de garantie</t>
  </si>
  <si>
    <t>(à remplir par le candidat ; lister ici les autres pièces et composantes du spectomètre pour lesquelles une durée de garantie supérieure est le cas échéant proposée et la durée de celle-ci)</t>
  </si>
  <si>
    <t>Inclus dans la garantie de l'équipement</t>
  </si>
  <si>
    <t>Inclus dans l'extension de garantie de l'équipement</t>
  </si>
  <si>
    <t>Délai de garantie de la pièce</t>
  </si>
  <si>
    <t xml:space="preserve">Par poste de travail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</si>
</sst>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3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8"/>
      <color rgb="FF00B050"/>
      <name val="Calibri"/>
      <family val="2"/>
      <scheme val="minor"/>
    </font>
    <font>
      <b/>
      <u/>
      <sz val="11"/>
      <color rgb="FF00B050"/>
      <name val="Calibri"/>
      <family val="2"/>
      <scheme val="minor"/>
    </font>
    <font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color theme="1"/>
      <name val="Calibri"/>
      <family val="2"/>
    </font>
    <font>
      <b/>
      <sz val="14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C8E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gradientFill degree="45">
        <stop position="0">
          <color theme="5" tint="0.40000610370189521"/>
        </stop>
        <stop position="1">
          <color rgb="FFFFFF00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20" fillId="0" borderId="0"/>
  </cellStyleXfs>
  <cellXfs count="3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 vertical="center" wrapText="1"/>
    </xf>
    <xf numFmtId="164" fontId="0" fillId="0" borderId="35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0" fillId="0" borderId="46" xfId="0" applyNumberFormat="1" applyFill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6" borderId="48" xfId="0" applyFill="1" applyBorder="1" applyAlignment="1">
      <alignment horizontal="center" vertical="center" wrapText="1"/>
    </xf>
    <xf numFmtId="0" fontId="0" fillId="6" borderId="49" xfId="0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164" fontId="0" fillId="0" borderId="50" xfId="0" applyNumberFormat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41" xfId="0" applyFill="1" applyBorder="1" applyAlignment="1">
      <alignment horizontal="center" vertical="center" wrapText="1"/>
    </xf>
    <xf numFmtId="164" fontId="0" fillId="8" borderId="16" xfId="0" applyNumberForma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6" fillId="8" borderId="5" xfId="0" applyNumberFormat="1" applyFont="1" applyFill="1" applyBorder="1" applyAlignment="1">
      <alignment horizontal="center" vertical="center" wrapText="1"/>
    </xf>
    <xf numFmtId="164" fontId="1" fillId="8" borderId="25" xfId="0" applyNumberFormat="1" applyFont="1" applyFill="1" applyBorder="1" applyAlignment="1">
      <alignment horizontal="center" vertical="center" wrapText="1"/>
    </xf>
    <xf numFmtId="164" fontId="0" fillId="9" borderId="10" xfId="0" applyNumberFormat="1" applyFill="1" applyBorder="1" applyAlignment="1">
      <alignment horizontal="center" vertical="center" wrapText="1"/>
    </xf>
    <xf numFmtId="0" fontId="10" fillId="8" borderId="25" xfId="0" applyFont="1" applyFill="1" applyBorder="1" applyAlignment="1">
      <alignment horizontal="center" vertical="center" wrapText="1"/>
    </xf>
    <xf numFmtId="0" fontId="10" fillId="9" borderId="2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3" borderId="51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164" fontId="0" fillId="7" borderId="33" xfId="0" applyNumberFormat="1" applyFont="1" applyFill="1" applyBorder="1" applyAlignment="1">
      <alignment horizontal="center" vertical="center" wrapText="1"/>
    </xf>
    <xf numFmtId="164" fontId="1" fillId="7" borderId="8" xfId="0" applyNumberFormat="1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9" fontId="0" fillId="0" borderId="27" xfId="0" applyNumberForma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164" fontId="0" fillId="7" borderId="5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8" borderId="51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8" borderId="52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2" fillId="9" borderId="55" xfId="0" applyFont="1" applyFill="1" applyBorder="1" applyAlignment="1">
      <alignment horizontal="center" vertical="center" wrapText="1"/>
    </xf>
    <xf numFmtId="0" fontId="2" fillId="9" borderId="36" xfId="0" applyFont="1" applyFill="1" applyBorder="1" applyAlignment="1">
      <alignment horizontal="center" vertical="center" wrapText="1"/>
    </xf>
    <xf numFmtId="0" fontId="2" fillId="9" borderId="3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4" fontId="0" fillId="7" borderId="15" xfId="0" applyNumberFormat="1" applyFont="1" applyFill="1" applyBorder="1" applyAlignment="1">
      <alignment horizontal="center" vertical="center" wrapText="1"/>
    </xf>
    <xf numFmtId="164" fontId="0" fillId="7" borderId="1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2" fillId="9" borderId="38" xfId="0" applyFont="1" applyFill="1" applyBorder="1" applyAlignment="1">
      <alignment horizontal="center" vertical="center" wrapText="1"/>
    </xf>
    <xf numFmtId="164" fontId="0" fillId="0" borderId="58" xfId="0" applyNumberFormat="1" applyBorder="1" applyAlignment="1">
      <alignment horizontal="center" vertical="center" wrapText="1"/>
    </xf>
    <xf numFmtId="164" fontId="0" fillId="0" borderId="59" xfId="0" applyNumberFormat="1" applyBorder="1" applyAlignment="1">
      <alignment horizontal="center" vertical="center" wrapText="1"/>
    </xf>
    <xf numFmtId="0" fontId="0" fillId="9" borderId="58" xfId="0" applyFill="1" applyBorder="1" applyAlignment="1">
      <alignment horizontal="center" vertical="center" wrapText="1"/>
    </xf>
    <xf numFmtId="0" fontId="0" fillId="9" borderId="59" xfId="0" applyFill="1" applyBorder="1" applyAlignment="1">
      <alignment horizontal="center" vertical="center" wrapText="1"/>
    </xf>
    <xf numFmtId="164" fontId="0" fillId="9" borderId="58" xfId="0" applyNumberFormat="1" applyFill="1" applyBorder="1" applyAlignment="1">
      <alignment horizontal="center" vertical="center" wrapText="1"/>
    </xf>
    <xf numFmtId="164" fontId="0" fillId="9" borderId="40" xfId="0" applyNumberForma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11" fillId="9" borderId="36" xfId="0" applyFont="1" applyFill="1" applyBorder="1" applyAlignment="1">
      <alignment horizontal="center" vertical="center" wrapText="1"/>
    </xf>
    <xf numFmtId="164" fontId="0" fillId="10" borderId="31" xfId="0" applyNumberFormat="1" applyFill="1" applyBorder="1" applyAlignment="1">
      <alignment horizontal="center" vertical="center" wrapText="1"/>
    </xf>
    <xf numFmtId="0" fontId="20" fillId="0" borderId="0" xfId="1"/>
    <xf numFmtId="0" fontId="20" fillId="11" borderId="26" xfId="1" applyFill="1" applyBorder="1"/>
    <xf numFmtId="0" fontId="20" fillId="11" borderId="27" xfId="1" applyFill="1" applyBorder="1"/>
    <xf numFmtId="0" fontId="20" fillId="11" borderId="32" xfId="1" applyFill="1" applyBorder="1"/>
    <xf numFmtId="0" fontId="20" fillId="11" borderId="1" xfId="1" applyFill="1" applyBorder="1"/>
    <xf numFmtId="0" fontId="20" fillId="11" borderId="0" xfId="1" applyFill="1" applyBorder="1"/>
    <xf numFmtId="0" fontId="20" fillId="11" borderId="29" xfId="1" applyFill="1" applyBorder="1"/>
    <xf numFmtId="0" fontId="20" fillId="11" borderId="56" xfId="1" applyFill="1" applyBorder="1"/>
    <xf numFmtId="0" fontId="20" fillId="11" borderId="41" xfId="1" applyFill="1" applyBorder="1"/>
    <xf numFmtId="0" fontId="20" fillId="11" borderId="40" xfId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165" fontId="8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6" borderId="6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0" fillId="8" borderId="26" xfId="0" applyFill="1" applyBorder="1" applyAlignment="1">
      <alignment horizontal="center" vertical="center" wrapText="1"/>
    </xf>
    <xf numFmtId="0" fontId="0" fillId="6" borderId="61" xfId="0" applyFill="1" applyBorder="1" applyAlignment="1">
      <alignment horizontal="center" vertical="center" wrapText="1"/>
    </xf>
    <xf numFmtId="0" fontId="0" fillId="6" borderId="63" xfId="0" applyFill="1" applyBorder="1" applyAlignment="1">
      <alignment horizontal="center" vertical="center" wrapText="1"/>
    </xf>
    <xf numFmtId="0" fontId="0" fillId="6" borderId="62" xfId="0" applyFill="1" applyBorder="1" applyAlignment="1">
      <alignment horizontal="center" vertical="center" wrapText="1"/>
    </xf>
    <xf numFmtId="0" fontId="2" fillId="8" borderId="36" xfId="0" applyFont="1" applyFill="1" applyBorder="1" applyAlignment="1">
      <alignment horizontal="center" vertical="center" wrapText="1"/>
    </xf>
    <xf numFmtId="164" fontId="0" fillId="8" borderId="31" xfId="0" applyNumberForma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8" borderId="51" xfId="0" applyFont="1" applyFill="1" applyBorder="1" applyAlignment="1">
      <alignment horizontal="center" vertical="center" wrapText="1"/>
    </xf>
    <xf numFmtId="1" fontId="0" fillId="8" borderId="34" xfId="0" applyNumberForma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164" fontId="0" fillId="0" borderId="51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" fontId="0" fillId="8" borderId="51" xfId="0" applyNumberFormat="1" applyFill="1" applyBorder="1" applyAlignment="1">
      <alignment horizontal="center" vertical="center" wrapText="1"/>
    </xf>
    <xf numFmtId="164" fontId="0" fillId="8" borderId="19" xfId="0" applyNumberFormat="1" applyFill="1" applyBorder="1" applyAlignment="1">
      <alignment horizontal="center" vertical="center" wrapText="1"/>
    </xf>
    <xf numFmtId="1" fontId="0" fillId="9" borderId="50" xfId="0" applyNumberFormat="1" applyFill="1" applyBorder="1" applyAlignment="1">
      <alignment horizontal="center" vertical="center" wrapText="1"/>
    </xf>
    <xf numFmtId="164" fontId="0" fillId="9" borderId="30" xfId="0" applyNumberFormat="1" applyFill="1" applyBorder="1" applyAlignment="1">
      <alignment horizontal="center" vertical="center" wrapText="1"/>
    </xf>
    <xf numFmtId="0" fontId="2" fillId="13" borderId="51" xfId="0" applyFont="1" applyFill="1" applyBorder="1" applyAlignment="1">
      <alignment horizontal="center" vertical="center" wrapText="1"/>
    </xf>
    <xf numFmtId="164" fontId="25" fillId="7" borderId="29" xfId="0" applyNumberFormat="1" applyFont="1" applyFill="1" applyBorder="1" applyAlignment="1">
      <alignment horizontal="center" vertical="center" wrapText="1"/>
    </xf>
    <xf numFmtId="0" fontId="0" fillId="2" borderId="6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46" xfId="0" applyNumberFormat="1" applyBorder="1" applyAlignment="1">
      <alignment horizontal="center" vertical="center" wrapText="1"/>
    </xf>
    <xf numFmtId="0" fontId="0" fillId="6" borderId="69" xfId="0" applyFill="1" applyBorder="1" applyAlignment="1">
      <alignment horizontal="center" vertical="center" wrapText="1"/>
    </xf>
    <xf numFmtId="164" fontId="0" fillId="8" borderId="17" xfId="0" applyNumberFormat="1" applyFill="1" applyBorder="1" applyAlignment="1">
      <alignment horizontal="center" vertical="center" wrapText="1"/>
    </xf>
    <xf numFmtId="164" fontId="0" fillId="8" borderId="32" xfId="0" applyNumberForma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64" fontId="0" fillId="8" borderId="4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8" fillId="15" borderId="25" xfId="0" applyFont="1" applyFill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10" fontId="29" fillId="0" borderId="25" xfId="0" applyNumberFormat="1" applyFont="1" applyBorder="1" applyAlignment="1">
      <alignment horizontal="center" vertical="center" wrapText="1"/>
    </xf>
    <xf numFmtId="49" fontId="29" fillId="0" borderId="25" xfId="0" applyNumberFormat="1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6" borderId="72" xfId="0" applyFill="1" applyBorder="1" applyAlignment="1">
      <alignment horizontal="center" vertical="center" wrapText="1"/>
    </xf>
    <xf numFmtId="164" fontId="0" fillId="0" borderId="70" xfId="0" applyNumberFormat="1" applyBorder="1" applyAlignment="1">
      <alignment horizontal="center" vertical="center" wrapText="1"/>
    </xf>
    <xf numFmtId="164" fontId="0" fillId="0" borderId="41" xfId="0" applyNumberForma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0" fillId="8" borderId="57" xfId="0" applyNumberFormat="1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164" fontId="0" fillId="9" borderId="2" xfId="0" applyNumberFormat="1" applyFill="1" applyBorder="1" applyAlignment="1">
      <alignment horizontal="center" vertical="center" wrapText="1"/>
    </xf>
    <xf numFmtId="164" fontId="0" fillId="9" borderId="28" xfId="0" applyNumberFormat="1" applyFill="1" applyBorder="1" applyAlignment="1">
      <alignment horizontal="center" vertical="center" wrapText="1"/>
    </xf>
    <xf numFmtId="164" fontId="0" fillId="9" borderId="41" xfId="0" applyNumberForma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164" fontId="0" fillId="0" borderId="0" xfId="0" applyNumberForma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58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164" fontId="0" fillId="0" borderId="18" xfId="0" applyNumberFormat="1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0" fillId="0" borderId="30" xfId="0" applyNumberFormat="1" applyFont="1" applyFill="1" applyBorder="1" applyAlignment="1">
      <alignment horizontal="center" vertical="center" wrapText="1"/>
    </xf>
    <xf numFmtId="0" fontId="30" fillId="9" borderId="18" xfId="0" applyFont="1" applyFill="1" applyBorder="1" applyAlignment="1">
      <alignment horizontal="center" vertical="center" wrapText="1"/>
    </xf>
    <xf numFmtId="0" fontId="30" fillId="9" borderId="2" xfId="0" applyFont="1" applyFill="1" applyBorder="1" applyAlignment="1">
      <alignment horizontal="center" vertical="center" wrapText="1"/>
    </xf>
    <xf numFmtId="164" fontId="0" fillId="9" borderId="3" xfId="0" applyNumberFormat="1" applyFont="1" applyFill="1" applyBorder="1" applyAlignment="1">
      <alignment horizontal="center" vertical="center" wrapText="1"/>
    </xf>
    <xf numFmtId="164" fontId="0" fillId="9" borderId="4" xfId="0" applyNumberFormat="1" applyFont="1" applyFill="1" applyBorder="1" applyAlignment="1">
      <alignment horizontal="center" vertical="center" wrapText="1"/>
    </xf>
    <xf numFmtId="164" fontId="0" fillId="9" borderId="2" xfId="0" applyNumberFormat="1" applyFont="1" applyFill="1" applyBorder="1" applyAlignment="1">
      <alignment horizontal="center" vertical="center" wrapText="1"/>
    </xf>
    <xf numFmtId="164" fontId="0" fillId="9" borderId="6" xfId="0" applyNumberFormat="1" applyFont="1" applyFill="1" applyBorder="1" applyAlignment="1">
      <alignment horizontal="center" vertical="center" wrapText="1"/>
    </xf>
    <xf numFmtId="164" fontId="0" fillId="9" borderId="57" xfId="0" applyNumberFormat="1" applyFont="1" applyFill="1" applyBorder="1" applyAlignment="1">
      <alignment horizontal="center" vertical="center" wrapText="1"/>
    </xf>
    <xf numFmtId="164" fontId="0" fillId="0" borderId="27" xfId="0" applyNumberFormat="1" applyFill="1" applyBorder="1" applyAlignment="1">
      <alignment horizontal="center" vertical="center" wrapText="1"/>
    </xf>
    <xf numFmtId="164" fontId="0" fillId="9" borderId="10" xfId="0" applyNumberFormat="1" applyFont="1" applyFill="1" applyBorder="1" applyAlignment="1">
      <alignment horizontal="center" vertical="center" wrapText="1"/>
    </xf>
    <xf numFmtId="164" fontId="0" fillId="16" borderId="2" xfId="0" applyNumberFormat="1" applyFill="1" applyBorder="1" applyAlignment="1">
      <alignment horizontal="center" vertical="center" wrapText="1"/>
    </xf>
    <xf numFmtId="0" fontId="22" fillId="12" borderId="26" xfId="1" applyFont="1" applyFill="1" applyBorder="1" applyAlignment="1">
      <alignment horizontal="center" vertical="center" wrapText="1"/>
    </xf>
    <xf numFmtId="0" fontId="22" fillId="12" borderId="27" xfId="1" applyFont="1" applyFill="1" applyBorder="1" applyAlignment="1">
      <alignment horizontal="center" vertical="center" wrapText="1"/>
    </xf>
    <xf numFmtId="0" fontId="22" fillId="12" borderId="32" xfId="1" applyFont="1" applyFill="1" applyBorder="1" applyAlignment="1">
      <alignment horizontal="center" vertical="center" wrapText="1"/>
    </xf>
    <xf numFmtId="0" fontId="22" fillId="12" borderId="1" xfId="1" applyFont="1" applyFill="1" applyBorder="1" applyAlignment="1">
      <alignment horizontal="center" vertical="center" wrapText="1"/>
    </xf>
    <xf numFmtId="0" fontId="22" fillId="12" borderId="0" xfId="1" applyFont="1" applyFill="1" applyBorder="1" applyAlignment="1">
      <alignment horizontal="center" vertical="center" wrapText="1"/>
    </xf>
    <xf numFmtId="0" fontId="22" fillId="12" borderId="29" xfId="1" applyFont="1" applyFill="1" applyBorder="1" applyAlignment="1">
      <alignment horizontal="center" vertical="center" wrapText="1"/>
    </xf>
    <xf numFmtId="0" fontId="22" fillId="12" borderId="56" xfId="1" applyFont="1" applyFill="1" applyBorder="1" applyAlignment="1">
      <alignment horizontal="center" vertical="center" wrapText="1"/>
    </xf>
    <xf numFmtId="0" fontId="22" fillId="12" borderId="41" xfId="1" applyFont="1" applyFill="1" applyBorder="1" applyAlignment="1">
      <alignment horizontal="center" vertical="center" wrapText="1"/>
    </xf>
    <xf numFmtId="0" fontId="22" fillId="12" borderId="40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1" fillId="12" borderId="26" xfId="1" applyFont="1" applyFill="1" applyBorder="1" applyAlignment="1">
      <alignment horizontal="center" vertical="center" wrapText="1"/>
    </xf>
    <xf numFmtId="0" fontId="21" fillId="12" borderId="27" xfId="1" applyFont="1" applyFill="1" applyBorder="1" applyAlignment="1">
      <alignment horizontal="center" vertical="center" wrapText="1"/>
    </xf>
    <xf numFmtId="0" fontId="21" fillId="12" borderId="32" xfId="1" applyFont="1" applyFill="1" applyBorder="1" applyAlignment="1">
      <alignment horizontal="center" vertical="center" wrapText="1"/>
    </xf>
    <xf numFmtId="0" fontId="21" fillId="12" borderId="1" xfId="1" applyFont="1" applyFill="1" applyBorder="1" applyAlignment="1">
      <alignment horizontal="center" vertical="center" wrapText="1"/>
    </xf>
    <xf numFmtId="0" fontId="21" fillId="12" borderId="0" xfId="1" applyFont="1" applyFill="1" applyBorder="1" applyAlignment="1">
      <alignment horizontal="center" vertical="center" wrapText="1"/>
    </xf>
    <xf numFmtId="0" fontId="21" fillId="12" borderId="29" xfId="1" applyFont="1" applyFill="1" applyBorder="1" applyAlignment="1">
      <alignment horizontal="center" vertical="center" wrapText="1"/>
    </xf>
    <xf numFmtId="0" fontId="21" fillId="12" borderId="56" xfId="1" applyFont="1" applyFill="1" applyBorder="1" applyAlignment="1">
      <alignment horizontal="center" vertical="center" wrapText="1"/>
    </xf>
    <xf numFmtId="0" fontId="21" fillId="12" borderId="41" xfId="1" applyFont="1" applyFill="1" applyBorder="1" applyAlignment="1">
      <alignment horizontal="center" vertical="center" wrapText="1"/>
    </xf>
    <xf numFmtId="0" fontId="21" fillId="12" borderId="40" xfId="1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6" borderId="44" xfId="0" applyFill="1" applyBorder="1" applyAlignment="1">
      <alignment horizontal="center" vertical="center" wrapText="1"/>
    </xf>
    <xf numFmtId="0" fontId="0" fillId="6" borderId="64" xfId="0" applyFill="1" applyBorder="1" applyAlignment="1">
      <alignment horizontal="center" vertical="center" wrapText="1"/>
    </xf>
    <xf numFmtId="0" fontId="0" fillId="6" borderId="43" xfId="0" applyFill="1" applyBorder="1" applyAlignment="1">
      <alignment horizontal="center" vertical="center" wrapText="1"/>
    </xf>
    <xf numFmtId="0" fontId="0" fillId="0" borderId="65" xfId="0" applyFont="1" applyBorder="1" applyAlignment="1">
      <alignment horizontal="center" vertical="center" wrapText="1"/>
    </xf>
    <xf numFmtId="0" fontId="0" fillId="0" borderId="66" xfId="0" applyFont="1" applyBorder="1" applyAlignment="1">
      <alignment horizontal="center" vertical="center" wrapText="1"/>
    </xf>
    <xf numFmtId="164" fontId="0" fillId="6" borderId="67" xfId="0" applyNumberFormat="1" applyFill="1" applyBorder="1" applyAlignment="1">
      <alignment horizontal="center" vertical="center" wrapText="1"/>
    </xf>
    <xf numFmtId="164" fontId="0" fillId="6" borderId="21" xfId="0" applyNumberFormat="1" applyFill="1" applyBorder="1" applyAlignment="1">
      <alignment horizontal="center" vertical="center" wrapText="1"/>
    </xf>
    <xf numFmtId="164" fontId="0" fillId="6" borderId="22" xfId="0" applyNumberFormat="1" applyFill="1" applyBorder="1" applyAlignment="1">
      <alignment horizontal="center" vertical="center" wrapText="1"/>
    </xf>
    <xf numFmtId="49" fontId="0" fillId="6" borderId="14" xfId="0" applyNumberFormat="1" applyFont="1" applyFill="1" applyBorder="1" applyAlignment="1">
      <alignment horizontal="center" vertical="center" wrapText="1"/>
    </xf>
    <xf numFmtId="49" fontId="0" fillId="6" borderId="15" xfId="0" applyNumberFormat="1" applyFont="1" applyFill="1" applyBorder="1" applyAlignment="1">
      <alignment horizontal="center" vertical="center" wrapText="1"/>
    </xf>
    <xf numFmtId="49" fontId="0" fillId="6" borderId="16" xfId="0" applyNumberFormat="1" applyFont="1" applyFill="1" applyBorder="1" applyAlignment="1">
      <alignment horizontal="center" vertical="center" wrapText="1"/>
    </xf>
    <xf numFmtId="0" fontId="0" fillId="14" borderId="70" xfId="0" applyFill="1" applyBorder="1" applyAlignment="1">
      <alignment horizontal="center" vertical="center" wrapText="1"/>
    </xf>
    <xf numFmtId="0" fontId="0" fillId="14" borderId="71" xfId="0" applyFill="1" applyBorder="1" applyAlignment="1">
      <alignment horizontal="center" vertical="center" wrapText="1"/>
    </xf>
    <xf numFmtId="164" fontId="0" fillId="6" borderId="20" xfId="0" applyNumberForma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8" borderId="25" xfId="0" applyFont="1" applyFill="1" applyBorder="1" applyAlignment="1">
      <alignment horizontal="left" vertical="center" wrapText="1"/>
    </xf>
    <xf numFmtId="0" fontId="1" fillId="8" borderId="11" xfId="0" applyFont="1" applyFill="1" applyBorder="1" applyAlignment="1">
      <alignment horizontal="left" vertical="center" wrapText="1"/>
    </xf>
    <xf numFmtId="0" fontId="1" fillId="8" borderId="12" xfId="0" applyFont="1" applyFill="1" applyBorder="1" applyAlignment="1">
      <alignment horizontal="left" vertical="center" wrapText="1"/>
    </xf>
    <xf numFmtId="0" fontId="1" fillId="8" borderId="13" xfId="0" applyFont="1" applyFill="1" applyBorder="1" applyAlignment="1">
      <alignment horizontal="left" vertical="center" wrapText="1"/>
    </xf>
    <xf numFmtId="49" fontId="2" fillId="6" borderId="14" xfId="0" applyNumberFormat="1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49" fontId="2" fillId="6" borderId="44" xfId="0" applyNumberFormat="1" applyFont="1" applyFill="1" applyBorder="1" applyAlignment="1">
      <alignment horizontal="center" vertical="center" wrapText="1"/>
    </xf>
    <xf numFmtId="49" fontId="2" fillId="6" borderId="64" xfId="0" applyNumberFormat="1" applyFont="1" applyFill="1" applyBorder="1" applyAlignment="1">
      <alignment horizontal="center" vertical="center" wrapText="1"/>
    </xf>
    <xf numFmtId="49" fontId="2" fillId="6" borderId="43" xfId="0" applyNumberFormat="1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left" vertical="center" wrapText="1"/>
    </xf>
    <xf numFmtId="0" fontId="1" fillId="7" borderId="12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9" fontId="2" fillId="6" borderId="15" xfId="0" applyNumberFormat="1" applyFont="1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 wrapText="1"/>
    </xf>
    <xf numFmtId="49" fontId="27" fillId="6" borderId="14" xfId="0" applyNumberFormat="1" applyFont="1" applyFill="1" applyBorder="1" applyAlignment="1">
      <alignment horizontal="center" vertical="center" wrapText="1"/>
    </xf>
    <xf numFmtId="49" fontId="27" fillId="6" borderId="15" xfId="0" applyNumberFormat="1" applyFont="1" applyFill="1" applyBorder="1" applyAlignment="1">
      <alignment horizontal="center" vertical="center" wrapText="1"/>
    </xf>
    <xf numFmtId="49" fontId="27" fillId="6" borderId="16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7" borderId="14" xfId="0" applyFont="1" applyFill="1" applyBorder="1" applyAlignment="1">
      <alignment horizontal="left" vertical="center" wrapText="1"/>
    </xf>
    <xf numFmtId="0" fontId="0" fillId="7" borderId="15" xfId="0" applyFont="1" applyFill="1" applyBorder="1" applyAlignment="1">
      <alignment horizontal="left" vertical="center" wrapText="1"/>
    </xf>
    <xf numFmtId="0" fontId="0" fillId="7" borderId="44" xfId="0" applyFont="1" applyFill="1" applyBorder="1" applyAlignment="1">
      <alignment horizontal="left" vertical="center" wrapText="1"/>
    </xf>
    <xf numFmtId="0" fontId="0" fillId="7" borderId="43" xfId="0" applyFont="1" applyFill="1" applyBorder="1" applyAlignment="1">
      <alignment horizontal="left" vertical="center" wrapText="1"/>
    </xf>
    <xf numFmtId="0" fontId="1" fillId="7" borderId="56" xfId="0" applyFont="1" applyFill="1" applyBorder="1" applyAlignment="1">
      <alignment horizontal="left" vertical="center" wrapText="1"/>
    </xf>
    <xf numFmtId="0" fontId="1" fillId="7" borderId="40" xfId="0" applyFont="1" applyFill="1" applyBorder="1" applyAlignment="1">
      <alignment horizontal="left" vertical="center" wrapText="1"/>
    </xf>
    <xf numFmtId="0" fontId="0" fillId="7" borderId="26" xfId="0" applyFont="1" applyFill="1" applyBorder="1" applyAlignment="1">
      <alignment horizontal="left" vertical="center" wrapText="1"/>
    </xf>
    <xf numFmtId="0" fontId="0" fillId="7" borderId="32" xfId="0" applyFont="1" applyFill="1" applyBorder="1" applyAlignment="1">
      <alignment horizontal="left" vertical="center" wrapText="1"/>
    </xf>
    <xf numFmtId="0" fontId="0" fillId="7" borderId="16" xfId="0" applyFont="1" applyFill="1" applyBorder="1" applyAlignment="1">
      <alignment horizontal="left" vertical="center" wrapText="1"/>
    </xf>
    <xf numFmtId="0" fontId="25" fillId="7" borderId="20" xfId="0" applyFont="1" applyFill="1" applyBorder="1" applyAlignment="1">
      <alignment horizontal="left" vertical="center" wrapText="1"/>
    </xf>
    <xf numFmtId="0" fontId="25" fillId="7" borderId="22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0" fillId="2" borderId="74" xfId="0" applyFill="1" applyBorder="1" applyAlignment="1">
      <alignment horizontal="center" vertical="center" wrapText="1"/>
    </xf>
    <xf numFmtId="0" fontId="0" fillId="2" borderId="7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76" xfId="0" applyFill="1" applyBorder="1" applyAlignment="1">
      <alignment horizontal="center" vertical="center" wrapText="1"/>
    </xf>
    <xf numFmtId="0" fontId="0" fillId="2" borderId="77" xfId="0" applyFill="1" applyBorder="1" applyAlignment="1">
      <alignment horizontal="center" vertical="center" wrapText="1"/>
    </xf>
    <xf numFmtId="0" fontId="0" fillId="2" borderId="78" xfId="0" applyFill="1" applyBorder="1" applyAlignment="1">
      <alignment horizontal="center" vertical="center" wrapText="1"/>
    </xf>
    <xf numFmtId="49" fontId="0" fillId="0" borderId="73" xfId="0" applyNumberFormat="1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left" vertical="center" wrapText="1"/>
    </xf>
    <xf numFmtId="49" fontId="0" fillId="0" borderId="28" xfId="0" applyNumberFormat="1" applyFont="1" applyFill="1" applyBorder="1" applyAlignment="1">
      <alignment horizontal="left" vertical="center" wrapText="1"/>
    </xf>
    <xf numFmtId="49" fontId="0" fillId="0" borderId="82" xfId="0" applyNumberFormat="1" applyFont="1" applyFill="1" applyBorder="1" applyAlignment="1">
      <alignment horizontal="center" vertical="center" wrapText="1"/>
    </xf>
    <xf numFmtId="49" fontId="0" fillId="12" borderId="79" xfId="0" applyNumberFormat="1" applyFont="1" applyFill="1" applyBorder="1" applyAlignment="1">
      <alignment horizontal="center" vertical="center" wrapText="1"/>
    </xf>
    <xf numFmtId="49" fontId="0" fillId="12" borderId="81" xfId="0" applyNumberFormat="1" applyFont="1" applyFill="1" applyBorder="1" applyAlignment="1">
      <alignment horizontal="center" vertical="center" wrapText="1"/>
    </xf>
    <xf numFmtId="49" fontId="0" fillId="12" borderId="80" xfId="0" applyNumberFormat="1" applyFont="1" applyFill="1" applyBorder="1" applyAlignment="1">
      <alignment horizontal="center" vertical="center" wrapText="1"/>
    </xf>
    <xf numFmtId="49" fontId="0" fillId="0" borderId="84" xfId="0" applyNumberFormat="1" applyFont="1" applyFill="1" applyBorder="1" applyAlignment="1">
      <alignment horizontal="left" vertical="center" wrapText="1"/>
    </xf>
    <xf numFmtId="49" fontId="0" fillId="0" borderId="85" xfId="0" applyNumberFormat="1" applyFont="1" applyFill="1" applyBorder="1" applyAlignment="1">
      <alignment horizontal="left" vertical="center" wrapText="1"/>
    </xf>
    <xf numFmtId="49" fontId="0" fillId="0" borderId="86" xfId="0" applyNumberFormat="1" applyFont="1" applyFill="1" applyBorder="1" applyAlignment="1">
      <alignment horizontal="left" vertical="center" wrapText="1"/>
    </xf>
    <xf numFmtId="49" fontId="0" fillId="0" borderId="83" xfId="0" applyNumberFormat="1" applyFont="1" applyFill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73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49" fontId="0" fillId="0" borderId="87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14" borderId="15" xfId="0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5EF068"/>
      <color rgb="FFFF99FF"/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390525</xdr:colOff>
      <xdr:row>2</xdr:row>
      <xdr:rowOff>66675</xdr:rowOff>
    </xdr:from>
    <xdr:ext cx="6657975" cy="1071182"/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525" y="400050"/>
          <a:ext cx="6657975" cy="107118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2605990</xdr:colOff>
      <xdr:row>35</xdr:row>
      <xdr:rowOff>42333</xdr:rowOff>
    </xdr:from>
    <xdr:to>
      <xdr:col>1</xdr:col>
      <xdr:colOff>3156323</xdr:colOff>
      <xdr:row>35</xdr:row>
      <xdr:rowOff>254000</xdr:rowOff>
    </xdr:to>
    <xdr:sp macro="" textlink="">
      <xdr:nvSpPr>
        <xdr:cNvPr id="2" name="Rectangle 1"/>
        <xdr:cNvSpPr/>
      </xdr:nvSpPr>
      <xdr:spPr>
        <a:xfrm>
          <a:off x="2882402" y="11210862"/>
          <a:ext cx="550333" cy="21166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1052286</xdr:colOff>
      <xdr:row>36</xdr:row>
      <xdr:rowOff>81643</xdr:rowOff>
    </xdr:from>
    <xdr:to>
      <xdr:col>3</xdr:col>
      <xdr:colOff>1602619</xdr:colOff>
      <xdr:row>36</xdr:row>
      <xdr:rowOff>293310</xdr:rowOff>
    </xdr:to>
    <xdr:sp macro="" textlink="">
      <xdr:nvSpPr>
        <xdr:cNvPr id="3" name="Rectangle 2"/>
        <xdr:cNvSpPr/>
      </xdr:nvSpPr>
      <xdr:spPr>
        <a:xfrm>
          <a:off x="4916715" y="17290143"/>
          <a:ext cx="550333" cy="21166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19" workbookViewId="0">
      <selection activeCell="O4" sqref="O4"/>
    </sheetView>
  </sheetViews>
  <sheetFormatPr baseColWidth="10" defaultRowHeight="14.5" x14ac:dyDescent="0.35"/>
  <sheetData>
    <row r="1" spans="1:13" x14ac:dyDescent="0.3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15" thickBot="1" x14ac:dyDescent="0.4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x14ac:dyDescent="0.35">
      <c r="A3" s="100"/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3"/>
      <c r="M3" s="100"/>
    </row>
    <row r="4" spans="1:13" x14ac:dyDescent="0.35">
      <c r="A4" s="100"/>
      <c r="B4" s="104"/>
      <c r="C4" s="105"/>
      <c r="D4" s="105"/>
      <c r="E4" s="105"/>
      <c r="F4" s="105"/>
      <c r="G4" s="105"/>
      <c r="H4" s="105"/>
      <c r="I4" s="105"/>
      <c r="J4" s="105"/>
      <c r="K4" s="105"/>
      <c r="L4" s="106"/>
      <c r="M4" s="100"/>
    </row>
    <row r="5" spans="1:13" x14ac:dyDescent="0.35">
      <c r="A5" s="100"/>
      <c r="B5" s="104"/>
      <c r="C5" s="105"/>
      <c r="D5" s="105"/>
      <c r="E5" s="105"/>
      <c r="F5" s="105"/>
      <c r="G5" s="105"/>
      <c r="H5" s="105"/>
      <c r="I5" s="105"/>
      <c r="J5" s="105"/>
      <c r="K5" s="105"/>
      <c r="L5" s="106"/>
      <c r="M5" s="100"/>
    </row>
    <row r="6" spans="1:13" x14ac:dyDescent="0.35">
      <c r="A6" s="100"/>
      <c r="B6" s="104"/>
      <c r="C6" s="105"/>
      <c r="D6" s="105"/>
      <c r="E6" s="105"/>
      <c r="F6" s="105"/>
      <c r="G6" s="105"/>
      <c r="H6" s="105"/>
      <c r="I6" s="105"/>
      <c r="J6" s="105"/>
      <c r="K6" s="105"/>
      <c r="L6" s="106"/>
      <c r="M6" s="100"/>
    </row>
    <row r="7" spans="1:13" x14ac:dyDescent="0.35">
      <c r="A7" s="100"/>
      <c r="B7" s="104"/>
      <c r="C7" s="105"/>
      <c r="D7" s="105"/>
      <c r="E7" s="105"/>
      <c r="F7" s="105"/>
      <c r="G7" s="105"/>
      <c r="H7" s="105"/>
      <c r="I7" s="105"/>
      <c r="J7" s="105"/>
      <c r="K7" s="105"/>
      <c r="L7" s="106"/>
      <c r="M7" s="100"/>
    </row>
    <row r="8" spans="1:13" x14ac:dyDescent="0.35">
      <c r="A8" s="100"/>
      <c r="B8" s="104"/>
      <c r="C8" s="105"/>
      <c r="D8" s="105"/>
      <c r="E8" s="105"/>
      <c r="F8" s="105"/>
      <c r="G8" s="105"/>
      <c r="H8" s="105"/>
      <c r="I8" s="105"/>
      <c r="J8" s="105"/>
      <c r="K8" s="105"/>
      <c r="L8" s="106"/>
      <c r="M8" s="100"/>
    </row>
    <row r="9" spans="1:13" x14ac:dyDescent="0.35">
      <c r="A9" s="100"/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100"/>
    </row>
    <row r="10" spans="1:13" x14ac:dyDescent="0.35">
      <c r="A10" s="100"/>
      <c r="B10" s="104"/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100"/>
    </row>
    <row r="11" spans="1:13" ht="15" thickBot="1" x14ac:dyDescent="0.4">
      <c r="A11" s="100"/>
      <c r="B11" s="104"/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100"/>
    </row>
    <row r="12" spans="1:13" ht="15" customHeight="1" x14ac:dyDescent="0.35">
      <c r="A12" s="100"/>
      <c r="B12" s="104"/>
      <c r="C12" s="205" t="s">
        <v>58</v>
      </c>
      <c r="D12" s="206"/>
      <c r="E12" s="206"/>
      <c r="F12" s="206"/>
      <c r="G12" s="206"/>
      <c r="H12" s="206"/>
      <c r="I12" s="206"/>
      <c r="J12" s="206"/>
      <c r="K12" s="207"/>
      <c r="L12" s="106"/>
      <c r="M12" s="100"/>
    </row>
    <row r="13" spans="1:13" ht="15.75" customHeight="1" x14ac:dyDescent="0.35">
      <c r="A13" s="100"/>
      <c r="B13" s="104"/>
      <c r="C13" s="208"/>
      <c r="D13" s="209"/>
      <c r="E13" s="209"/>
      <c r="F13" s="209"/>
      <c r="G13" s="209"/>
      <c r="H13" s="209"/>
      <c r="I13" s="209"/>
      <c r="J13" s="209"/>
      <c r="K13" s="210"/>
      <c r="L13" s="106"/>
      <c r="M13" s="100"/>
    </row>
    <row r="14" spans="1:13" ht="24" customHeight="1" thickBot="1" x14ac:dyDescent="0.4">
      <c r="A14" s="100"/>
      <c r="B14" s="104"/>
      <c r="C14" s="211"/>
      <c r="D14" s="212"/>
      <c r="E14" s="212"/>
      <c r="F14" s="212"/>
      <c r="G14" s="212"/>
      <c r="H14" s="212"/>
      <c r="I14" s="212"/>
      <c r="J14" s="212"/>
      <c r="K14" s="213"/>
      <c r="L14" s="106"/>
      <c r="M14" s="100"/>
    </row>
    <row r="15" spans="1:13" x14ac:dyDescent="0.35">
      <c r="A15" s="100"/>
      <c r="B15" s="104"/>
      <c r="C15" s="105"/>
      <c r="D15" s="105"/>
      <c r="E15" s="105"/>
      <c r="F15" s="105"/>
      <c r="G15" s="105"/>
      <c r="H15" s="105"/>
      <c r="I15" s="105"/>
      <c r="J15" s="105"/>
      <c r="K15" s="105"/>
      <c r="L15" s="106"/>
      <c r="M15" s="100"/>
    </row>
    <row r="16" spans="1:13" ht="15" thickBot="1" x14ac:dyDescent="0.4">
      <c r="A16" s="100"/>
      <c r="B16" s="104"/>
      <c r="C16" s="105"/>
      <c r="D16" s="105"/>
      <c r="E16" s="105"/>
      <c r="F16" s="105"/>
      <c r="G16" s="105"/>
      <c r="H16" s="105"/>
      <c r="I16" s="105"/>
      <c r="J16" s="105"/>
      <c r="K16" s="105"/>
      <c r="L16" s="106"/>
      <c r="M16" s="100"/>
    </row>
    <row r="17" spans="1:13" x14ac:dyDescent="0.35">
      <c r="A17" s="100"/>
      <c r="B17" s="104"/>
      <c r="C17" s="195" t="s">
        <v>57</v>
      </c>
      <c r="D17" s="196"/>
      <c r="E17" s="196"/>
      <c r="F17" s="196"/>
      <c r="G17" s="196"/>
      <c r="H17" s="196"/>
      <c r="I17" s="196"/>
      <c r="J17" s="196"/>
      <c r="K17" s="197"/>
      <c r="L17" s="106"/>
      <c r="M17" s="100"/>
    </row>
    <row r="18" spans="1:13" x14ac:dyDescent="0.35">
      <c r="A18" s="100"/>
      <c r="B18" s="104"/>
      <c r="C18" s="198"/>
      <c r="D18" s="199"/>
      <c r="E18" s="199"/>
      <c r="F18" s="199"/>
      <c r="G18" s="199"/>
      <c r="H18" s="199"/>
      <c r="I18" s="199"/>
      <c r="J18" s="199"/>
      <c r="K18" s="200"/>
      <c r="L18" s="106"/>
      <c r="M18" s="100"/>
    </row>
    <row r="19" spans="1:13" x14ac:dyDescent="0.35">
      <c r="A19" s="100"/>
      <c r="B19" s="104"/>
      <c r="C19" s="198"/>
      <c r="D19" s="199"/>
      <c r="E19" s="199"/>
      <c r="F19" s="199"/>
      <c r="G19" s="199"/>
      <c r="H19" s="199"/>
      <c r="I19" s="199"/>
      <c r="J19" s="199"/>
      <c r="K19" s="200"/>
      <c r="L19" s="106"/>
      <c r="M19" s="100"/>
    </row>
    <row r="20" spans="1:13" ht="15" thickBot="1" x14ac:dyDescent="0.4">
      <c r="A20" s="100"/>
      <c r="B20" s="104"/>
      <c r="C20" s="201"/>
      <c r="D20" s="202"/>
      <c r="E20" s="202"/>
      <c r="F20" s="202"/>
      <c r="G20" s="202"/>
      <c r="H20" s="202"/>
      <c r="I20" s="202"/>
      <c r="J20" s="202"/>
      <c r="K20" s="203"/>
      <c r="L20" s="106"/>
      <c r="M20" s="100"/>
    </row>
    <row r="21" spans="1:13" x14ac:dyDescent="0.35">
      <c r="A21" s="100"/>
      <c r="B21" s="104"/>
      <c r="C21" s="105"/>
      <c r="D21" s="105"/>
      <c r="E21" s="105"/>
      <c r="F21" s="105"/>
      <c r="G21" s="105"/>
      <c r="H21" s="105"/>
      <c r="I21" s="105"/>
      <c r="J21" s="105"/>
      <c r="K21" s="105"/>
      <c r="L21" s="106"/>
      <c r="M21" s="100"/>
    </row>
    <row r="22" spans="1:13" ht="15" thickBot="1" x14ac:dyDescent="0.4">
      <c r="A22" s="100"/>
      <c r="B22" s="104"/>
      <c r="C22" s="105"/>
      <c r="D22" s="105"/>
      <c r="E22" s="105"/>
      <c r="F22" s="105"/>
      <c r="G22" s="105"/>
      <c r="H22" s="105"/>
      <c r="I22" s="105"/>
      <c r="J22" s="105"/>
      <c r="K22" s="105"/>
      <c r="L22" s="106"/>
      <c r="M22" s="100"/>
    </row>
    <row r="23" spans="1:13" x14ac:dyDescent="0.35">
      <c r="A23" s="100"/>
      <c r="B23" s="104"/>
      <c r="C23" s="195" t="s">
        <v>32</v>
      </c>
      <c r="D23" s="196"/>
      <c r="E23" s="196"/>
      <c r="F23" s="196"/>
      <c r="G23" s="196"/>
      <c r="H23" s="196"/>
      <c r="I23" s="196"/>
      <c r="J23" s="196"/>
      <c r="K23" s="197"/>
      <c r="L23" s="106"/>
      <c r="M23" s="100"/>
    </row>
    <row r="24" spans="1:13" x14ac:dyDescent="0.35">
      <c r="A24" s="100"/>
      <c r="B24" s="104"/>
      <c r="C24" s="198"/>
      <c r="D24" s="199"/>
      <c r="E24" s="199"/>
      <c r="F24" s="199"/>
      <c r="G24" s="199"/>
      <c r="H24" s="199"/>
      <c r="I24" s="199"/>
      <c r="J24" s="199"/>
      <c r="K24" s="200"/>
      <c r="L24" s="106"/>
      <c r="M24" s="100"/>
    </row>
    <row r="25" spans="1:13" ht="15" thickBot="1" x14ac:dyDescent="0.4">
      <c r="A25" s="100"/>
      <c r="B25" s="104"/>
      <c r="C25" s="201"/>
      <c r="D25" s="202"/>
      <c r="E25" s="202"/>
      <c r="F25" s="202"/>
      <c r="G25" s="202"/>
      <c r="H25" s="202"/>
      <c r="I25" s="202"/>
      <c r="J25" s="202"/>
      <c r="K25" s="203"/>
      <c r="L25" s="106"/>
      <c r="M25" s="100"/>
    </row>
    <row r="26" spans="1:13" x14ac:dyDescent="0.35">
      <c r="A26" s="100"/>
      <c r="B26" s="104"/>
      <c r="C26" s="105"/>
      <c r="D26" s="105"/>
      <c r="E26" s="105"/>
      <c r="F26" s="105"/>
      <c r="G26" s="105"/>
      <c r="H26" s="105"/>
      <c r="I26" s="105"/>
      <c r="J26" s="105"/>
      <c r="K26" s="105"/>
      <c r="L26" s="106"/>
      <c r="M26" s="100"/>
    </row>
    <row r="27" spans="1:13" ht="15" thickBot="1" x14ac:dyDescent="0.4">
      <c r="A27" s="100"/>
      <c r="B27" s="107"/>
      <c r="C27" s="108"/>
      <c r="D27" s="108"/>
      <c r="E27" s="108"/>
      <c r="F27" s="108"/>
      <c r="G27" s="108"/>
      <c r="H27" s="108"/>
      <c r="I27" s="108"/>
      <c r="J27" s="108"/>
      <c r="K27" s="108"/>
      <c r="L27" s="109"/>
      <c r="M27" s="100"/>
    </row>
    <row r="28" spans="1:13" x14ac:dyDescent="0.35">
      <c r="A28" s="100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35">
      <c r="A29" s="100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</row>
    <row r="30" spans="1:13" ht="66.75" customHeight="1" x14ac:dyDescent="0.35">
      <c r="A30" s="100"/>
      <c r="B30" s="204" t="s">
        <v>24</v>
      </c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100"/>
    </row>
  </sheetData>
  <mergeCells count="4">
    <mergeCell ref="C17:K20"/>
    <mergeCell ref="C23:K25"/>
    <mergeCell ref="B30:L30"/>
    <mergeCell ref="C12:K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4"/>
  <sheetViews>
    <sheetView topLeftCell="A31" zoomScale="70" zoomScaleNormal="70" workbookViewId="0">
      <selection activeCell="C41" sqref="C41"/>
    </sheetView>
  </sheetViews>
  <sheetFormatPr baseColWidth="10" defaultColWidth="40.7265625" defaultRowHeight="45.75" customHeight="1" x14ac:dyDescent="0.35"/>
  <cols>
    <col min="1" max="1" width="4.7265625" style="1" customWidth="1"/>
    <col min="2" max="2" width="46.1796875" style="1" customWidth="1"/>
    <col min="3" max="3" width="26.90625" style="45" customWidth="1"/>
    <col min="4" max="5" width="32.6328125" style="1" customWidth="1"/>
    <col min="6" max="9" width="28.7265625" style="1" customWidth="1"/>
    <col min="10" max="10" width="4.7265625" style="1" customWidth="1"/>
    <col min="11" max="16384" width="40.7265625" style="1"/>
  </cols>
  <sheetData>
    <row r="1" spans="2:9" ht="12.75" customHeight="1" thickBot="1" x14ac:dyDescent="0.4"/>
    <row r="2" spans="2:9" ht="53.5" customHeight="1" thickBot="1" x14ac:dyDescent="0.4">
      <c r="B2" s="214" t="s">
        <v>74</v>
      </c>
      <c r="C2" s="215"/>
      <c r="D2" s="215"/>
      <c r="E2" s="215"/>
      <c r="F2" s="215"/>
      <c r="G2" s="215"/>
      <c r="H2" s="215"/>
      <c r="I2" s="216"/>
    </row>
    <row r="3" spans="2:9" ht="18.75" customHeight="1" x14ac:dyDescent="0.35">
      <c r="B3" s="7"/>
      <c r="C3" s="7"/>
      <c r="D3" s="7"/>
      <c r="E3" s="7"/>
      <c r="F3" s="7"/>
      <c r="G3" s="7"/>
      <c r="H3" s="7"/>
    </row>
    <row r="4" spans="2:9" ht="24" customHeight="1" x14ac:dyDescent="0.35">
      <c r="B4" s="217" t="s">
        <v>45</v>
      </c>
      <c r="C4" s="217"/>
      <c r="D4" s="217"/>
      <c r="E4" s="217"/>
      <c r="F4" s="217"/>
      <c r="G4" s="217"/>
      <c r="H4" s="217"/>
      <c r="I4" s="217"/>
    </row>
    <row r="5" spans="2:9" ht="14.25" customHeight="1" thickBot="1" x14ac:dyDescent="0.4"/>
    <row r="6" spans="2:9" ht="45.75" customHeight="1" thickBot="1" x14ac:dyDescent="0.4">
      <c r="B6" s="269" t="s">
        <v>33</v>
      </c>
      <c r="C6" s="270"/>
      <c r="D6" s="52" t="s">
        <v>2</v>
      </c>
      <c r="E6" s="53" t="s">
        <v>3</v>
      </c>
      <c r="F6" s="73" t="s">
        <v>1</v>
      </c>
      <c r="G6" s="72" t="s">
        <v>0</v>
      </c>
    </row>
    <row r="7" spans="2:9" ht="50.5" customHeight="1" x14ac:dyDescent="0.35">
      <c r="B7" s="273" t="s">
        <v>86</v>
      </c>
      <c r="C7" s="274"/>
      <c r="D7" s="32"/>
      <c r="E7" s="118"/>
      <c r="F7" s="12"/>
      <c r="G7" s="13">
        <f>F7+(F7*0.2)</f>
        <v>0</v>
      </c>
    </row>
    <row r="8" spans="2:9" s="45" customFormat="1" ht="29.5" customHeight="1" x14ac:dyDescent="0.35">
      <c r="B8" s="271" t="s">
        <v>53</v>
      </c>
      <c r="C8" s="272"/>
      <c r="D8" s="227" t="s">
        <v>36</v>
      </c>
      <c r="E8" s="228"/>
      <c r="F8" s="228"/>
      <c r="G8" s="229"/>
    </row>
    <row r="9" spans="2:9" s="45" customFormat="1" ht="18" customHeight="1" x14ac:dyDescent="0.35">
      <c r="B9" s="277" t="s">
        <v>54</v>
      </c>
      <c r="C9" s="282" t="s">
        <v>82</v>
      </c>
      <c r="D9" s="283" t="s">
        <v>11</v>
      </c>
      <c r="E9" s="284" t="s">
        <v>87</v>
      </c>
      <c r="F9" s="284"/>
      <c r="G9" s="285"/>
    </row>
    <row r="10" spans="2:9" s="45" customFormat="1" ht="18" customHeight="1" x14ac:dyDescent="0.35">
      <c r="B10" s="277"/>
      <c r="C10" s="279" t="s">
        <v>83</v>
      </c>
      <c r="D10" s="286" t="s">
        <v>11</v>
      </c>
      <c r="E10" s="290" t="s">
        <v>87</v>
      </c>
      <c r="F10" s="290"/>
      <c r="G10" s="291"/>
    </row>
    <row r="11" spans="2:9" s="45" customFormat="1" ht="18" customHeight="1" x14ac:dyDescent="0.35">
      <c r="B11" s="277"/>
      <c r="C11" s="281" t="s">
        <v>84</v>
      </c>
      <c r="D11" s="305" t="s">
        <v>11</v>
      </c>
      <c r="E11" s="292" t="s">
        <v>87</v>
      </c>
      <c r="F11" s="292"/>
      <c r="G11" s="293"/>
    </row>
    <row r="12" spans="2:9" s="45" customFormat="1" ht="34" customHeight="1" x14ac:dyDescent="0.35">
      <c r="B12" s="278"/>
      <c r="C12" s="280" t="s">
        <v>85</v>
      </c>
      <c r="D12" s="287" t="s">
        <v>88</v>
      </c>
      <c r="E12" s="288"/>
      <c r="F12" s="288"/>
      <c r="G12" s="289"/>
    </row>
    <row r="13" spans="2:9" ht="73.5" customHeight="1" x14ac:dyDescent="0.35">
      <c r="B13" s="271" t="s">
        <v>71</v>
      </c>
      <c r="C13" s="272"/>
      <c r="D13" s="30"/>
      <c r="E13" s="8"/>
      <c r="F13" s="3"/>
      <c r="G13" s="162">
        <f t="shared" ref="G13:G14" si="0">F13+(F13*0.2)</f>
        <v>0</v>
      </c>
      <c r="H13" s="2"/>
    </row>
    <row r="14" spans="2:9" s="45" customFormat="1" ht="73.5" customHeight="1" x14ac:dyDescent="0.35">
      <c r="B14" s="271" t="s">
        <v>72</v>
      </c>
      <c r="C14" s="272"/>
      <c r="D14" s="161"/>
      <c r="E14" s="120"/>
      <c r="F14" s="3"/>
      <c r="G14" s="5">
        <f t="shared" si="0"/>
        <v>0</v>
      </c>
    </row>
    <row r="15" spans="2:9" ht="45.75" customHeight="1" thickBot="1" x14ac:dyDescent="0.4">
      <c r="B15" s="275" t="s">
        <v>73</v>
      </c>
      <c r="C15" s="276"/>
      <c r="D15" s="31"/>
      <c r="E15" s="9"/>
      <c r="F15" s="4"/>
      <c r="G15" s="6">
        <f t="shared" ref="G15" si="1">F15+(F15*0.2)</f>
        <v>0</v>
      </c>
    </row>
    <row r="16" spans="2:9" ht="28" customHeight="1" thickBot="1" x14ac:dyDescent="0.4">
      <c r="B16" s="15"/>
      <c r="C16" s="15"/>
      <c r="D16" s="15"/>
      <c r="E16" s="15"/>
      <c r="F16" s="14"/>
      <c r="G16" s="14"/>
    </row>
    <row r="17" spans="2:9" ht="45.75" customHeight="1" thickBot="1" x14ac:dyDescent="0.4">
      <c r="B17" s="294" t="s">
        <v>34</v>
      </c>
      <c r="C17" s="300"/>
      <c r="D17" s="71" t="s">
        <v>1</v>
      </c>
      <c r="E17" s="72" t="s">
        <v>0</v>
      </c>
    </row>
    <row r="18" spans="2:9" ht="45.75" customHeight="1" x14ac:dyDescent="0.35">
      <c r="B18" s="296" t="s">
        <v>43</v>
      </c>
      <c r="C18" s="298"/>
      <c r="D18" s="27"/>
      <c r="E18" s="21">
        <f t="shared" ref="E18:E19" si="2">D18+(D18*0.2)</f>
        <v>0</v>
      </c>
    </row>
    <row r="19" spans="2:9" ht="45.75" customHeight="1" thickBot="1" x14ac:dyDescent="0.4">
      <c r="B19" s="303" t="s">
        <v>31</v>
      </c>
      <c r="C19" s="304"/>
      <c r="D19" s="33"/>
      <c r="E19" s="22">
        <f t="shared" si="2"/>
        <v>0</v>
      </c>
      <c r="F19" s="2"/>
      <c r="G19" s="18"/>
    </row>
    <row r="20" spans="2:9" ht="28" customHeight="1" thickBot="1" x14ac:dyDescent="0.4">
      <c r="B20" s="121"/>
      <c r="C20" s="121"/>
      <c r="D20" s="17"/>
      <c r="E20" s="17"/>
      <c r="F20" s="19"/>
      <c r="G20" s="19"/>
    </row>
    <row r="21" spans="2:9" ht="38.5" customHeight="1" thickBot="1" x14ac:dyDescent="0.4">
      <c r="B21" s="294" t="s">
        <v>37</v>
      </c>
      <c r="C21" s="300"/>
      <c r="D21" s="313" t="s">
        <v>51</v>
      </c>
      <c r="E21" s="73" t="s">
        <v>6</v>
      </c>
      <c r="F21" s="73" t="s">
        <v>1</v>
      </c>
      <c r="G21" s="74" t="s">
        <v>0</v>
      </c>
      <c r="H21" s="2"/>
    </row>
    <row r="22" spans="2:9" ht="36.75" customHeight="1" x14ac:dyDescent="0.35">
      <c r="B22" s="301" t="s">
        <v>35</v>
      </c>
      <c r="C22" s="302"/>
      <c r="D22" s="222" t="s">
        <v>52</v>
      </c>
      <c r="E22" s="224" t="s">
        <v>36</v>
      </c>
      <c r="F22" s="225"/>
      <c r="G22" s="226"/>
    </row>
    <row r="23" spans="2:9" ht="36.75" customHeight="1" thickBot="1" x14ac:dyDescent="0.4">
      <c r="B23" s="303" t="s">
        <v>7</v>
      </c>
      <c r="C23" s="304"/>
      <c r="D23" s="223"/>
      <c r="E23" s="23" t="s">
        <v>92</v>
      </c>
      <c r="F23" s="4"/>
      <c r="G23" s="6">
        <f t="shared" ref="G23" si="3">F23+(F23*0.2)</f>
        <v>0</v>
      </c>
    </row>
    <row r="24" spans="2:9" s="45" customFormat="1" ht="36.75" customHeight="1" thickBot="1" x14ac:dyDescent="0.4">
      <c r="B24" s="15"/>
      <c r="C24" s="15"/>
      <c r="D24" s="160"/>
      <c r="E24" s="18"/>
      <c r="F24" s="14"/>
      <c r="G24" s="14"/>
    </row>
    <row r="25" spans="2:9" s="45" customFormat="1" ht="82" customHeight="1" thickBot="1" x14ac:dyDescent="0.4">
      <c r="B25" s="294" t="s">
        <v>70</v>
      </c>
      <c r="C25" s="295"/>
      <c r="D25" s="52" t="s">
        <v>2</v>
      </c>
      <c r="E25" s="71" t="s">
        <v>3</v>
      </c>
      <c r="F25" s="73" t="s">
        <v>1</v>
      </c>
      <c r="G25" s="72" t="s">
        <v>0</v>
      </c>
    </row>
    <row r="26" spans="2:9" s="45" customFormat="1" ht="36.75" customHeight="1" x14ac:dyDescent="0.35">
      <c r="B26" s="296" t="s">
        <v>66</v>
      </c>
      <c r="C26" s="298"/>
      <c r="D26" s="232" t="s">
        <v>69</v>
      </c>
      <c r="E26" s="225"/>
      <c r="F26" s="225"/>
      <c r="G26" s="226"/>
    </row>
    <row r="27" spans="2:9" s="45" customFormat="1" ht="61" customHeight="1" thickBot="1" x14ac:dyDescent="0.4">
      <c r="B27" s="297" t="s">
        <v>67</v>
      </c>
      <c r="C27" s="299"/>
      <c r="D27" s="31"/>
      <c r="E27" s="9"/>
      <c r="F27" s="4"/>
      <c r="G27" s="6">
        <f t="shared" ref="G27" si="4">F27+(F27*0.2)</f>
        <v>0</v>
      </c>
    </row>
    <row r="28" spans="2:9" s="45" customFormat="1" ht="28" customHeight="1" thickBot="1" x14ac:dyDescent="0.4">
      <c r="B28" s="121"/>
      <c r="C28" s="121"/>
      <c r="D28" s="15"/>
      <c r="E28" s="15"/>
      <c r="F28" s="14"/>
      <c r="G28" s="14"/>
    </row>
    <row r="29" spans="2:9" s="45" customFormat="1" ht="45.75" customHeight="1" thickBot="1" x14ac:dyDescent="0.4">
      <c r="B29" s="84" t="s">
        <v>22</v>
      </c>
      <c r="C29" s="70" t="s">
        <v>2</v>
      </c>
      <c r="D29" s="76" t="s">
        <v>3</v>
      </c>
      <c r="E29" s="76" t="s">
        <v>89</v>
      </c>
      <c r="F29" s="76" t="s">
        <v>90</v>
      </c>
      <c r="G29" s="76" t="s">
        <v>91</v>
      </c>
      <c r="H29" s="76" t="s">
        <v>1</v>
      </c>
      <c r="I29" s="77" t="s">
        <v>0</v>
      </c>
    </row>
    <row r="30" spans="2:9" s="45" customFormat="1" ht="45.75" customHeight="1" x14ac:dyDescent="0.35">
      <c r="B30" s="34" t="s">
        <v>47</v>
      </c>
      <c r="C30" s="11"/>
      <c r="D30" s="58"/>
      <c r="E30" s="175" t="s">
        <v>11</v>
      </c>
      <c r="F30" s="88" t="s">
        <v>11</v>
      </c>
      <c r="G30" s="306" t="str">
        <f>D9</f>
        <v xml:space="preserve">(à choisir par le candidat) </v>
      </c>
      <c r="H30" s="99"/>
      <c r="I30" s="13">
        <f>H30+(H30*0.2)</f>
        <v>0</v>
      </c>
    </row>
    <row r="31" spans="2:9" s="45" customFormat="1" ht="45.75" customHeight="1" x14ac:dyDescent="0.35">
      <c r="B31" s="25" t="s">
        <v>78</v>
      </c>
      <c r="C31" s="11"/>
      <c r="D31" s="58"/>
      <c r="E31" s="176" t="s">
        <v>11</v>
      </c>
      <c r="F31" s="174" t="s">
        <v>11</v>
      </c>
      <c r="G31" s="307" t="str">
        <f t="shared" ref="G31:G32" si="5">D10</f>
        <v xml:space="preserve">(à choisir par le candidat) </v>
      </c>
      <c r="H31" s="99"/>
      <c r="I31" s="13">
        <f t="shared" ref="I31:I32" si="6">H31+(H31*0.2)</f>
        <v>0</v>
      </c>
    </row>
    <row r="32" spans="2:9" s="45" customFormat="1" ht="45.75" customHeight="1" x14ac:dyDescent="0.35">
      <c r="B32" s="25" t="s">
        <v>79</v>
      </c>
      <c r="C32" s="11"/>
      <c r="D32" s="58"/>
      <c r="E32" s="177" t="s">
        <v>11</v>
      </c>
      <c r="F32" s="174" t="s">
        <v>11</v>
      </c>
      <c r="G32" s="308" t="str">
        <f t="shared" si="5"/>
        <v xml:space="preserve">(à choisir par le candidat) </v>
      </c>
      <c r="H32" s="99"/>
      <c r="I32" s="13">
        <f t="shared" si="6"/>
        <v>0</v>
      </c>
    </row>
    <row r="33" spans="2:9" s="45" customFormat="1" ht="45.75" customHeight="1" x14ac:dyDescent="0.35">
      <c r="B33" s="25" t="s">
        <v>60</v>
      </c>
      <c r="C33" s="159"/>
      <c r="D33" s="153"/>
      <c r="E33" s="230" t="s">
        <v>61</v>
      </c>
      <c r="F33" s="309"/>
      <c r="G33" s="231"/>
      <c r="H33" s="194"/>
      <c r="I33" s="13">
        <f>H33+(H33*0.2)</f>
        <v>0</v>
      </c>
    </row>
    <row r="34" spans="2:9" s="45" customFormat="1" ht="45.75" customHeight="1" thickBot="1" x14ac:dyDescent="0.4">
      <c r="B34" s="25" t="s">
        <v>48</v>
      </c>
      <c r="C34" s="219" t="s">
        <v>68</v>
      </c>
      <c r="D34" s="220"/>
      <c r="E34" s="220"/>
      <c r="F34" s="220"/>
      <c r="G34" s="220"/>
      <c r="H34" s="220"/>
      <c r="I34" s="221"/>
    </row>
    <row r="35" spans="2:9" s="45" customFormat="1" ht="22.5" customHeight="1" x14ac:dyDescent="0.35">
      <c r="B35" s="17"/>
      <c r="C35" s="17"/>
      <c r="D35" s="17"/>
      <c r="E35" s="17"/>
      <c r="F35" s="38"/>
      <c r="G35" s="38"/>
      <c r="H35" s="10"/>
      <c r="I35" s="10"/>
    </row>
    <row r="36" spans="2:9" ht="30" customHeight="1" x14ac:dyDescent="0.35">
      <c r="B36" s="18"/>
      <c r="C36" s="18"/>
      <c r="D36" s="218" t="s">
        <v>80</v>
      </c>
      <c r="E36" s="218"/>
      <c r="F36" s="218"/>
      <c r="G36" s="218"/>
      <c r="H36" s="218"/>
      <c r="I36" s="218"/>
    </row>
    <row r="37" spans="2:9" s="45" customFormat="1" ht="30" customHeight="1" x14ac:dyDescent="0.35">
      <c r="B37" s="18"/>
      <c r="C37" s="18"/>
      <c r="D37" s="173"/>
      <c r="E37" s="233" t="s">
        <v>81</v>
      </c>
      <c r="F37" s="233"/>
      <c r="G37" s="233"/>
      <c r="H37" s="233"/>
      <c r="I37" s="233"/>
    </row>
    <row r="38" spans="2:9" s="45" customFormat="1" ht="21" customHeight="1" x14ac:dyDescent="0.35">
      <c r="B38" s="18"/>
      <c r="C38" s="18"/>
      <c r="D38" s="173"/>
      <c r="E38" s="173"/>
      <c r="F38" s="173"/>
      <c r="G38" s="173"/>
      <c r="H38" s="173"/>
      <c r="I38" s="173"/>
    </row>
    <row r="39" spans="2:9" ht="21" customHeight="1" x14ac:dyDescent="0.35">
      <c r="B39" s="20" t="s">
        <v>8</v>
      </c>
      <c r="C39" s="154"/>
    </row>
    <row r="40" spans="2:9" ht="21" customHeight="1" x14ac:dyDescent="0.35">
      <c r="B40" s="20" t="s">
        <v>9</v>
      </c>
      <c r="C40" s="154"/>
    </row>
    <row r="41" spans="2:9" ht="21" customHeight="1" x14ac:dyDescent="0.35">
      <c r="B41" s="20" t="s">
        <v>10</v>
      </c>
      <c r="C41" s="154"/>
    </row>
    <row r="43" spans="2:9" ht="58.5" customHeight="1" x14ac:dyDescent="0.35">
      <c r="B43" s="204" t="s">
        <v>24</v>
      </c>
      <c r="C43" s="204"/>
      <c r="D43" s="204"/>
      <c r="E43" s="204"/>
      <c r="F43" s="204"/>
      <c r="G43" s="204"/>
    </row>
    <row r="44" spans="2:9" ht="20.149999999999999" customHeight="1" x14ac:dyDescent="0.35"/>
  </sheetData>
  <mergeCells count="31">
    <mergeCell ref="B27:C27"/>
    <mergeCell ref="B21:C21"/>
    <mergeCell ref="B22:C22"/>
    <mergeCell ref="B23:C23"/>
    <mergeCell ref="C34:I34"/>
    <mergeCell ref="E33:G33"/>
    <mergeCell ref="B17:C17"/>
    <mergeCell ref="B18:C18"/>
    <mergeCell ref="B19:C19"/>
    <mergeCell ref="B25:C25"/>
    <mergeCell ref="B26:C26"/>
    <mergeCell ref="B15:C15"/>
    <mergeCell ref="B14:C14"/>
    <mergeCell ref="B13:C13"/>
    <mergeCell ref="B8:C8"/>
    <mergeCell ref="E9:G9"/>
    <mergeCell ref="E10:G10"/>
    <mergeCell ref="E11:G11"/>
    <mergeCell ref="B2:I2"/>
    <mergeCell ref="B4:I4"/>
    <mergeCell ref="B43:G43"/>
    <mergeCell ref="D36:I36"/>
    <mergeCell ref="D22:D23"/>
    <mergeCell ref="E22:G22"/>
    <mergeCell ref="D8:G8"/>
    <mergeCell ref="D12:G12"/>
    <mergeCell ref="D26:G26"/>
    <mergeCell ref="E37:I37"/>
    <mergeCell ref="B9:B12"/>
    <mergeCell ref="B6:C6"/>
    <mergeCell ref="B7:C7"/>
  </mergeCells>
  <dataValidations count="3">
    <dataValidation type="list" allowBlank="1" showInputMessage="1" showErrorMessage="1" sqref="E23">
      <formula1>"(à choisir par le candidat) , Par poste de travail , Par utilisateur , Autre cas (à expliciter)"</formula1>
    </dataValidation>
    <dataValidation type="list" allowBlank="1" showInputMessage="1" showErrorMessage="1" sqref="E30:F32">
      <formula1>"(à choisir par le candidat) , oui , non"</formula1>
    </dataValidation>
    <dataValidation type="list" allowBlank="1" showInputMessage="1" showErrorMessage="1" sqref="D9:D11">
      <formula1>"(à choisir par le candidat) , 1 an (idem garantie de l'équipement) , 2 ans , 3 ans , 4 ans , 5 ans , 6 ans , 7 ans , 8 ans , 9 ans , 10 ans"</formula1>
    </dataValidation>
  </dataValidations>
  <pageMargins left="0.25" right="0.25" top="0.75" bottom="0.75" header="0.3" footer="0.3"/>
  <pageSetup paperSize="8" scale="77" fitToHeight="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4"/>
  <sheetViews>
    <sheetView zoomScale="70" zoomScaleNormal="70" workbookViewId="0">
      <selection activeCell="E7" sqref="E7"/>
    </sheetView>
  </sheetViews>
  <sheetFormatPr baseColWidth="10" defaultColWidth="40.7265625" defaultRowHeight="45.75" customHeight="1" x14ac:dyDescent="0.35"/>
  <cols>
    <col min="1" max="1" width="4" style="37" customWidth="1"/>
    <col min="2" max="2" width="46.54296875" style="37" customWidth="1"/>
    <col min="3" max="6" width="28.7265625" style="37" customWidth="1"/>
    <col min="7" max="7" width="30" style="37" customWidth="1"/>
    <col min="8" max="8" width="28.7265625" style="43" customWidth="1"/>
    <col min="9" max="9" width="30.453125" style="45" customWidth="1"/>
    <col min="10" max="10" width="4.7265625" style="37" customWidth="1"/>
    <col min="11" max="16384" width="40.7265625" style="37"/>
  </cols>
  <sheetData>
    <row r="1" spans="2:10" ht="12.75" customHeight="1" thickBot="1" x14ac:dyDescent="0.4"/>
    <row r="2" spans="2:10" ht="45.75" customHeight="1" thickBot="1" x14ac:dyDescent="0.4">
      <c r="B2" s="214" t="s">
        <v>74</v>
      </c>
      <c r="C2" s="215"/>
      <c r="D2" s="215"/>
      <c r="E2" s="215"/>
      <c r="F2" s="215"/>
      <c r="G2" s="215"/>
      <c r="H2" s="215"/>
      <c r="I2" s="216"/>
    </row>
    <row r="3" spans="2:10" ht="18.75" customHeight="1" x14ac:dyDescent="0.35">
      <c r="B3" s="7"/>
      <c r="C3" s="7"/>
      <c r="D3" s="7"/>
      <c r="E3" s="7"/>
      <c r="F3" s="7"/>
      <c r="G3" s="7"/>
    </row>
    <row r="4" spans="2:10" ht="31" customHeight="1" x14ac:dyDescent="0.35">
      <c r="B4" s="217" t="s">
        <v>46</v>
      </c>
      <c r="C4" s="217"/>
      <c r="D4" s="217"/>
      <c r="E4" s="217"/>
      <c r="F4" s="217"/>
      <c r="G4" s="217"/>
      <c r="H4" s="217"/>
      <c r="I4" s="217"/>
    </row>
    <row r="5" spans="2:10" ht="14.25" customHeight="1" thickBot="1" x14ac:dyDescent="0.4"/>
    <row r="6" spans="2:10" ht="92.5" customHeight="1" thickBot="1" x14ac:dyDescent="0.4">
      <c r="B6" s="67" t="s">
        <v>40</v>
      </c>
      <c r="C6" s="53" t="s">
        <v>2</v>
      </c>
      <c r="D6" s="53" t="s">
        <v>3</v>
      </c>
      <c r="E6" s="73" t="s">
        <v>1</v>
      </c>
      <c r="F6" s="54" t="s">
        <v>0</v>
      </c>
      <c r="G6" s="68" t="s">
        <v>75</v>
      </c>
      <c r="H6" s="69" t="s">
        <v>15</v>
      </c>
      <c r="I6" s="55" t="s">
        <v>14</v>
      </c>
    </row>
    <row r="7" spans="2:10" ht="56.5" customHeight="1" x14ac:dyDescent="0.35">
      <c r="B7" s="119" t="s">
        <v>59</v>
      </c>
      <c r="C7" s="312">
        <f>BPU!D7</f>
        <v>0</v>
      </c>
      <c r="D7" s="118">
        <f>BPU!E7</f>
        <v>0</v>
      </c>
      <c r="E7" s="12">
        <f>BPU!F7</f>
        <v>0</v>
      </c>
      <c r="F7" s="133">
        <f>BPU!G7</f>
        <v>0</v>
      </c>
      <c r="G7" s="78">
        <v>1</v>
      </c>
      <c r="H7" s="46">
        <f>G7*E7</f>
        <v>0</v>
      </c>
      <c r="I7" s="41">
        <f>G7*F7</f>
        <v>0</v>
      </c>
    </row>
    <row r="8" spans="2:10" s="45" customFormat="1" ht="56.5" customHeight="1" x14ac:dyDescent="0.35">
      <c r="B8" s="143" t="s">
        <v>53</v>
      </c>
      <c r="C8" s="239" t="s">
        <v>36</v>
      </c>
      <c r="D8" s="240"/>
      <c r="E8" s="240"/>
      <c r="F8" s="240"/>
      <c r="G8" s="240"/>
      <c r="H8" s="240"/>
      <c r="I8" s="241"/>
    </row>
    <row r="9" spans="2:10" s="45" customFormat="1" ht="56.5" customHeight="1" thickBot="1" x14ac:dyDescent="0.4">
      <c r="B9" s="143" t="s">
        <v>54</v>
      </c>
      <c r="C9" s="242" t="s">
        <v>55</v>
      </c>
      <c r="D9" s="243"/>
      <c r="E9" s="243"/>
      <c r="F9" s="243"/>
      <c r="G9" s="243"/>
      <c r="H9" s="243"/>
      <c r="I9" s="244"/>
    </row>
    <row r="10" spans="2:10" s="45" customFormat="1" ht="28" customHeight="1" thickBot="1" x14ac:dyDescent="0.4">
      <c r="B10" s="121"/>
      <c r="C10" s="15"/>
      <c r="D10" s="15"/>
      <c r="E10" s="36"/>
      <c r="F10" s="163"/>
      <c r="G10" s="7"/>
      <c r="H10" s="7"/>
      <c r="I10" s="164"/>
    </row>
    <row r="11" spans="2:10" ht="28" customHeight="1" thickBot="1" x14ac:dyDescent="0.4">
      <c r="B11" s="134" t="s">
        <v>34</v>
      </c>
      <c r="C11" s="70" t="s">
        <v>1</v>
      </c>
      <c r="D11" s="77" t="s">
        <v>0</v>
      </c>
      <c r="E11" s="131" t="s">
        <v>75</v>
      </c>
      <c r="F11" s="127" t="s">
        <v>15</v>
      </c>
      <c r="G11" s="129" t="s">
        <v>14</v>
      </c>
      <c r="I11" s="18"/>
    </row>
    <row r="12" spans="2:10" ht="45.75" customHeight="1" thickBot="1" x14ac:dyDescent="0.4">
      <c r="B12" s="28" t="s">
        <v>43</v>
      </c>
      <c r="C12" s="135">
        <f>BPU!D18</f>
        <v>0</v>
      </c>
      <c r="D12" s="136">
        <f>BPU!E18</f>
        <v>0</v>
      </c>
      <c r="E12" s="137">
        <v>1</v>
      </c>
      <c r="F12" s="165">
        <f>C12*E12</f>
        <v>0</v>
      </c>
      <c r="G12" s="138">
        <f>D12*E12</f>
        <v>0</v>
      </c>
      <c r="I12" s="39"/>
      <c r="J12" s="18"/>
    </row>
    <row r="13" spans="2:10" ht="28" customHeight="1" thickBot="1" x14ac:dyDescent="0.4">
      <c r="B13" s="121"/>
      <c r="C13" s="40"/>
      <c r="D13" s="121"/>
      <c r="E13" s="14"/>
      <c r="F13" s="38"/>
      <c r="G13" s="10"/>
      <c r="H13" s="18"/>
      <c r="I13" s="18"/>
    </row>
    <row r="14" spans="2:10" ht="35.15" customHeight="1" thickBot="1" x14ac:dyDescent="0.4">
      <c r="B14" s="235" t="s">
        <v>16</v>
      </c>
      <c r="C14" s="235"/>
      <c r="D14" s="235"/>
      <c r="E14" s="235"/>
      <c r="G14" s="15"/>
      <c r="H14" s="39"/>
    </row>
    <row r="15" spans="2:10" ht="35.15" customHeight="1" thickBot="1" x14ac:dyDescent="0.4">
      <c r="B15" s="236" t="s">
        <v>23</v>
      </c>
      <c r="C15" s="237"/>
      <c r="D15" s="238"/>
      <c r="E15" s="47">
        <f>H7+F12</f>
        <v>0</v>
      </c>
      <c r="F15" s="44"/>
      <c r="G15" s="15"/>
      <c r="H15" s="39"/>
    </row>
    <row r="16" spans="2:10" ht="35.15" customHeight="1" thickBot="1" x14ac:dyDescent="0.4">
      <c r="B16" s="236" t="s">
        <v>13</v>
      </c>
      <c r="C16" s="237"/>
      <c r="D16" s="238"/>
      <c r="E16" s="47">
        <f>I7+G12</f>
        <v>0</v>
      </c>
      <c r="G16" s="15"/>
      <c r="H16" s="18"/>
    </row>
    <row r="17" spans="2:8" ht="19" customHeight="1" x14ac:dyDescent="0.35"/>
    <row r="18" spans="2:8" ht="45.75" customHeight="1" x14ac:dyDescent="0.35">
      <c r="B18" s="20" t="s">
        <v>8</v>
      </c>
    </row>
    <row r="19" spans="2:8" ht="20.149999999999999" customHeight="1" x14ac:dyDescent="0.35">
      <c r="B19" s="20" t="s">
        <v>9</v>
      </c>
    </row>
    <row r="20" spans="2:8" ht="45.75" customHeight="1" x14ac:dyDescent="0.35">
      <c r="B20" s="20" t="s">
        <v>10</v>
      </c>
    </row>
    <row r="21" spans="2:8" ht="45.75" customHeight="1" x14ac:dyDescent="0.35">
      <c r="C21" s="234" t="s">
        <v>24</v>
      </c>
      <c r="D21" s="234"/>
      <c r="E21" s="234"/>
      <c r="F21" s="234"/>
      <c r="G21" s="234"/>
      <c r="H21" s="234"/>
    </row>
    <row r="22" spans="2:8" ht="45.75" customHeight="1" x14ac:dyDescent="0.35">
      <c r="D22" s="64"/>
      <c r="E22" s="64"/>
      <c r="F22" s="64"/>
      <c r="G22" s="64"/>
    </row>
    <row r="23" spans="2:8" ht="45.75" customHeight="1" x14ac:dyDescent="0.35">
      <c r="C23" s="64"/>
      <c r="D23" s="64"/>
      <c r="E23" s="64"/>
      <c r="F23" s="64"/>
    </row>
    <row r="24" spans="2:8" ht="45.75" customHeight="1" x14ac:dyDescent="0.35">
      <c r="C24" s="64"/>
      <c r="D24" s="64"/>
      <c r="E24" s="64"/>
      <c r="F24" s="64"/>
    </row>
  </sheetData>
  <mergeCells count="8">
    <mergeCell ref="B2:I2"/>
    <mergeCell ref="B4:I4"/>
    <mergeCell ref="C21:H21"/>
    <mergeCell ref="B14:E14"/>
    <mergeCell ref="B16:D16"/>
    <mergeCell ref="B15:D15"/>
    <mergeCell ref="C8:I8"/>
    <mergeCell ref="C9:I9"/>
  </mergeCells>
  <pageMargins left="0.25" right="0.25" top="0.75" bottom="0.75" header="0.3" footer="0.3"/>
  <pageSetup paperSize="8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1"/>
  <sheetViews>
    <sheetView zoomScaleNormal="100" workbookViewId="0">
      <selection activeCell="D10" sqref="D10"/>
    </sheetView>
  </sheetViews>
  <sheetFormatPr baseColWidth="10" defaultColWidth="40.7265625" defaultRowHeight="45.75" customHeight="1" x14ac:dyDescent="0.35"/>
  <cols>
    <col min="1" max="1" width="4.7265625" style="45" customWidth="1"/>
    <col min="2" max="2" width="25.6328125" style="45" customWidth="1"/>
    <col min="3" max="3" width="35.6328125" style="45" customWidth="1"/>
    <col min="4" max="4" width="20.6328125" style="45" customWidth="1"/>
    <col min="5" max="5" width="45.6328125" style="45" customWidth="1"/>
    <col min="6" max="6" width="25.6328125" style="45" customWidth="1"/>
    <col min="7" max="7" width="4.7265625" style="45" customWidth="1"/>
    <col min="8" max="16384" width="40.7265625" style="45"/>
  </cols>
  <sheetData>
    <row r="1" spans="2:6" ht="12.75" customHeight="1" thickBot="1" x14ac:dyDescent="0.4"/>
    <row r="2" spans="2:6" ht="53.5" customHeight="1" thickBot="1" x14ac:dyDescent="0.4">
      <c r="B2" s="214" t="s">
        <v>74</v>
      </c>
      <c r="C2" s="215"/>
      <c r="D2" s="215"/>
      <c r="E2" s="215"/>
      <c r="F2" s="216"/>
    </row>
    <row r="3" spans="2:6" ht="18.75" customHeight="1" x14ac:dyDescent="0.35">
      <c r="B3" s="7"/>
      <c r="C3" s="7"/>
      <c r="D3" s="7"/>
      <c r="E3" s="7"/>
      <c r="F3" s="7"/>
    </row>
    <row r="4" spans="2:6" ht="24" customHeight="1" x14ac:dyDescent="0.35">
      <c r="B4" s="217" t="s">
        <v>62</v>
      </c>
      <c r="C4" s="217"/>
      <c r="D4" s="217"/>
      <c r="E4" s="217"/>
      <c r="F4" s="217"/>
    </row>
    <row r="5" spans="2:6" ht="14.25" customHeight="1" thickBot="1" x14ac:dyDescent="0.4"/>
    <row r="6" spans="2:6" ht="45.75" customHeight="1" thickBot="1" x14ac:dyDescent="0.4">
      <c r="C6" s="155" t="s">
        <v>64</v>
      </c>
      <c r="D6" s="155" t="s">
        <v>63</v>
      </c>
      <c r="E6" s="155" t="s">
        <v>65</v>
      </c>
    </row>
    <row r="7" spans="2:6" ht="55" customHeight="1" thickBot="1" x14ac:dyDescent="0.4">
      <c r="C7" s="156" t="s">
        <v>76</v>
      </c>
      <c r="D7" s="157"/>
      <c r="E7" s="158"/>
    </row>
    <row r="8" spans="2:6" ht="28" customHeight="1" x14ac:dyDescent="0.35">
      <c r="B8" s="15"/>
      <c r="C8" s="15"/>
      <c r="D8" s="15"/>
      <c r="E8" s="14"/>
    </row>
    <row r="9" spans="2:6" ht="21" customHeight="1" x14ac:dyDescent="0.35">
      <c r="B9" s="154" t="s">
        <v>8</v>
      </c>
    </row>
    <row r="10" spans="2:6" ht="21" customHeight="1" x14ac:dyDescent="0.35">
      <c r="B10" s="154" t="s">
        <v>9</v>
      </c>
    </row>
    <row r="11" spans="2:6" ht="21" customHeight="1" x14ac:dyDescent="0.35">
      <c r="B11" s="154" t="s">
        <v>10</v>
      </c>
    </row>
  </sheetData>
  <mergeCells count="2">
    <mergeCell ref="B2:F2"/>
    <mergeCell ref="B4:F4"/>
  </mergeCells>
  <pageMargins left="0.25" right="0.25" top="0.75" bottom="0.75" header="0.3" footer="0.3"/>
  <pageSetup paperSize="8" fitToHeight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7"/>
  <sheetViews>
    <sheetView tabSelected="1" zoomScale="80" zoomScaleNormal="80" zoomScalePageLayoutView="30" workbookViewId="0">
      <selection activeCell="C7" sqref="C7"/>
    </sheetView>
  </sheetViews>
  <sheetFormatPr baseColWidth="10" defaultColWidth="40.7265625" defaultRowHeight="45.75" customHeight="1" x14ac:dyDescent="0.35"/>
  <cols>
    <col min="1" max="1" width="4" style="1" customWidth="1"/>
    <col min="2" max="2" width="46.54296875" style="1" customWidth="1"/>
    <col min="3" max="6" width="28.7265625" style="1" customWidth="1"/>
    <col min="7" max="8" width="30.6328125" style="1" customWidth="1"/>
    <col min="9" max="9" width="30.6328125" style="43" customWidth="1"/>
    <col min="10" max="10" width="30.6328125" style="1" customWidth="1"/>
    <col min="11" max="11" width="4.6328125" style="1" customWidth="1"/>
    <col min="12" max="16384" width="40.7265625" style="1"/>
  </cols>
  <sheetData>
    <row r="1" spans="2:10" ht="12.75" customHeight="1" thickBot="1" x14ac:dyDescent="0.4"/>
    <row r="2" spans="2:10" ht="45.75" customHeight="1" thickBot="1" x14ac:dyDescent="0.4">
      <c r="B2" s="214" t="s">
        <v>74</v>
      </c>
      <c r="C2" s="215"/>
      <c r="D2" s="215"/>
      <c r="E2" s="215"/>
      <c r="F2" s="215"/>
      <c r="G2" s="215"/>
      <c r="H2" s="215"/>
      <c r="I2" s="215"/>
      <c r="J2" s="216"/>
    </row>
    <row r="3" spans="2:10" ht="18.75" customHeight="1" x14ac:dyDescent="0.35">
      <c r="B3" s="7"/>
      <c r="C3" s="7"/>
      <c r="D3" s="7"/>
      <c r="E3" s="7"/>
      <c r="F3" s="7"/>
      <c r="G3" s="7"/>
      <c r="J3" s="18"/>
    </row>
    <row r="4" spans="2:10" ht="24" customHeight="1" x14ac:dyDescent="0.35">
      <c r="B4" s="217" t="s">
        <v>44</v>
      </c>
      <c r="C4" s="217"/>
      <c r="D4" s="217"/>
      <c r="E4" s="217"/>
      <c r="F4" s="217"/>
      <c r="G4" s="217"/>
      <c r="H4" s="217"/>
      <c r="I4" s="217"/>
      <c r="J4" s="217"/>
    </row>
    <row r="5" spans="2:10" ht="14.25" customHeight="1" thickBot="1" x14ac:dyDescent="0.4"/>
    <row r="6" spans="2:10" ht="37.5" customHeight="1" thickBot="1" x14ac:dyDescent="0.4">
      <c r="B6" s="51" t="s">
        <v>40</v>
      </c>
      <c r="C6" s="52" t="s">
        <v>1</v>
      </c>
      <c r="D6" s="72" t="s">
        <v>0</v>
      </c>
      <c r="E6" s="68" t="s">
        <v>38</v>
      </c>
      <c r="F6" s="141" t="s">
        <v>26</v>
      </c>
      <c r="G6" s="82" t="s">
        <v>17</v>
      </c>
      <c r="H6" s="83" t="s">
        <v>4</v>
      </c>
    </row>
    <row r="7" spans="2:10" ht="58" x14ac:dyDescent="0.35">
      <c r="B7" s="119" t="s">
        <v>59</v>
      </c>
      <c r="C7" s="144">
        <f>BPU!F7</f>
        <v>0</v>
      </c>
      <c r="D7" s="145">
        <f>BPU!G7</f>
        <v>0</v>
      </c>
      <c r="E7" s="123">
        <v>1</v>
      </c>
      <c r="F7" s="146"/>
      <c r="G7" s="147">
        <f>C7*E7</f>
        <v>0</v>
      </c>
      <c r="H7" s="148">
        <f>D7*E7</f>
        <v>0</v>
      </c>
    </row>
    <row r="8" spans="2:10" s="45" customFormat="1" ht="29" x14ac:dyDescent="0.35">
      <c r="B8" s="143" t="s">
        <v>53</v>
      </c>
      <c r="C8" s="239" t="s">
        <v>36</v>
      </c>
      <c r="D8" s="250"/>
      <c r="E8" s="250"/>
      <c r="F8" s="250"/>
      <c r="G8" s="250"/>
      <c r="H8" s="251"/>
      <c r="J8" s="149"/>
    </row>
    <row r="9" spans="2:10" s="45" customFormat="1" ht="29.15" customHeight="1" x14ac:dyDescent="0.35">
      <c r="B9" s="143" t="s">
        <v>54</v>
      </c>
      <c r="C9" s="252" t="s">
        <v>55</v>
      </c>
      <c r="D9" s="253"/>
      <c r="E9" s="253"/>
      <c r="F9" s="253"/>
      <c r="G9" s="253"/>
      <c r="H9" s="254"/>
    </row>
    <row r="10" spans="2:10" ht="78" customHeight="1" x14ac:dyDescent="0.35">
      <c r="B10" s="29" t="s">
        <v>71</v>
      </c>
      <c r="C10" s="150">
        <f>BPU!F13</f>
        <v>0</v>
      </c>
      <c r="D10" s="5">
        <f>BPU!G13</f>
        <v>0</v>
      </c>
      <c r="E10" s="125"/>
      <c r="F10" s="166">
        <v>2</v>
      </c>
      <c r="G10" s="167">
        <f>C10*F10</f>
        <v>0</v>
      </c>
      <c r="H10" s="168">
        <f>D10*F10</f>
        <v>0</v>
      </c>
    </row>
    <row r="11" spans="2:10" s="45" customFormat="1" ht="78" customHeight="1" x14ac:dyDescent="0.35">
      <c r="B11" s="29" t="s">
        <v>72</v>
      </c>
      <c r="C11" s="150">
        <f>BPU!F14</f>
        <v>0</v>
      </c>
      <c r="D11" s="5">
        <f>BPU!G14</f>
        <v>0</v>
      </c>
      <c r="E11" s="125"/>
      <c r="F11" s="166">
        <v>1</v>
      </c>
      <c r="G11" s="167">
        <f>C11*F11</f>
        <v>0</v>
      </c>
      <c r="H11" s="168">
        <f>D11*F11</f>
        <v>0</v>
      </c>
    </row>
    <row r="12" spans="2:10" ht="45.75" customHeight="1" thickBot="1" x14ac:dyDescent="0.4">
      <c r="B12" s="151" t="s">
        <v>73</v>
      </c>
      <c r="C12" s="33">
        <f>BPU!F15</f>
        <v>0</v>
      </c>
      <c r="D12" s="6">
        <f>BPU!G15</f>
        <v>0</v>
      </c>
      <c r="E12" s="126"/>
      <c r="F12" s="93">
        <v>2</v>
      </c>
      <c r="G12" s="169">
        <f>C12*F12</f>
        <v>0</v>
      </c>
      <c r="H12" s="48">
        <f>D12*F12</f>
        <v>0</v>
      </c>
    </row>
    <row r="13" spans="2:10" ht="28" customHeight="1" thickBot="1" x14ac:dyDescent="0.4">
      <c r="B13" s="17"/>
      <c r="C13" s="121"/>
      <c r="D13" s="121"/>
      <c r="E13" s="122"/>
      <c r="F13" s="14"/>
      <c r="G13" s="10"/>
      <c r="H13" s="10"/>
      <c r="I13" s="18"/>
      <c r="J13" s="18"/>
    </row>
    <row r="14" spans="2:10" ht="61.5" customHeight="1" thickBot="1" x14ac:dyDescent="0.4">
      <c r="B14" s="24" t="s">
        <v>34</v>
      </c>
      <c r="C14" s="75" t="s">
        <v>1</v>
      </c>
      <c r="D14" s="130" t="s">
        <v>0</v>
      </c>
      <c r="E14" s="141" t="s">
        <v>39</v>
      </c>
      <c r="F14" s="82" t="s">
        <v>26</v>
      </c>
      <c r="G14" s="82" t="s">
        <v>17</v>
      </c>
      <c r="H14" s="83" t="s">
        <v>4</v>
      </c>
      <c r="I14" s="7"/>
    </row>
    <row r="15" spans="2:10" ht="45.75" customHeight="1" x14ac:dyDescent="0.35">
      <c r="B15" s="28" t="s">
        <v>43</v>
      </c>
      <c r="C15" s="27">
        <f>BPU!D18</f>
        <v>0</v>
      </c>
      <c r="D15" s="133">
        <f>BPU!E18</f>
        <v>0</v>
      </c>
      <c r="E15" s="132">
        <v>1</v>
      </c>
      <c r="F15" s="124"/>
      <c r="G15" s="128">
        <f>C15*E15</f>
        <v>0</v>
      </c>
      <c r="H15" s="152">
        <f>D15*E15</f>
        <v>0</v>
      </c>
      <c r="I15" s="89"/>
    </row>
    <row r="16" spans="2:10" ht="45.75" customHeight="1" thickBot="1" x14ac:dyDescent="0.4">
      <c r="B16" s="26" t="s">
        <v>31</v>
      </c>
      <c r="C16" s="27">
        <f>BPU!D19</f>
        <v>0</v>
      </c>
      <c r="D16" s="6">
        <f>BPU!E19</f>
        <v>0</v>
      </c>
      <c r="E16" s="139">
        <v>0</v>
      </c>
      <c r="F16" s="35">
        <v>1</v>
      </c>
      <c r="G16" s="140">
        <f>C16*E16</f>
        <v>0</v>
      </c>
      <c r="H16" s="48">
        <f>D16*E16</f>
        <v>0</v>
      </c>
      <c r="I16" s="36"/>
    </row>
    <row r="17" spans="2:10" ht="28" customHeight="1" thickBot="1" x14ac:dyDescent="0.4">
      <c r="B17" s="15"/>
      <c r="C17" s="17"/>
      <c r="D17" s="17"/>
      <c r="E17" s="122"/>
      <c r="F17" s="14"/>
      <c r="G17" s="42"/>
      <c r="H17" s="16"/>
      <c r="I17" s="16"/>
    </row>
    <row r="18" spans="2:10" ht="45.75" customHeight="1" thickBot="1" x14ac:dyDescent="0.4">
      <c r="B18" s="24" t="s">
        <v>37</v>
      </c>
      <c r="C18" s="65" t="s">
        <v>6</v>
      </c>
      <c r="D18" s="66" t="s">
        <v>1</v>
      </c>
      <c r="E18" s="79" t="s">
        <v>0</v>
      </c>
      <c r="F18" s="80" t="s">
        <v>39</v>
      </c>
      <c r="G18" s="81" t="s">
        <v>26</v>
      </c>
      <c r="H18" s="82" t="s">
        <v>17</v>
      </c>
      <c r="I18" s="83" t="s">
        <v>4</v>
      </c>
    </row>
    <row r="19" spans="2:10" ht="45.75" customHeight="1" x14ac:dyDescent="0.35">
      <c r="B19" s="25" t="s">
        <v>12</v>
      </c>
      <c r="C19" s="232" t="s">
        <v>36</v>
      </c>
      <c r="D19" s="225"/>
      <c r="E19" s="225"/>
      <c r="F19" s="225"/>
      <c r="G19" s="225"/>
      <c r="H19" s="225"/>
      <c r="I19" s="226"/>
    </row>
    <row r="20" spans="2:10" ht="45.75" customHeight="1" thickBot="1" x14ac:dyDescent="0.4">
      <c r="B20" s="26" t="s">
        <v>7</v>
      </c>
      <c r="C20" s="97" t="str">
        <f>BPU!E23</f>
        <v xml:space="preserve">Par poste de travail </v>
      </c>
      <c r="D20" s="91">
        <f>BPU!F23</f>
        <v>0</v>
      </c>
      <c r="E20" s="92">
        <f>BPU!G23</f>
        <v>0</v>
      </c>
      <c r="F20" s="93">
        <v>0</v>
      </c>
      <c r="G20" s="94">
        <v>3</v>
      </c>
      <c r="H20" s="95">
        <f>SUM(F20:G20)*D20</f>
        <v>0</v>
      </c>
      <c r="I20" s="96">
        <f>SUM(F20:G20)*E20</f>
        <v>0</v>
      </c>
    </row>
    <row r="21" spans="2:10" s="45" customFormat="1" ht="28" customHeight="1" thickBot="1" x14ac:dyDescent="0.4">
      <c r="B21" s="17"/>
      <c r="C21" s="61"/>
      <c r="D21" s="60"/>
      <c r="E21" s="38"/>
      <c r="F21" s="38"/>
      <c r="G21" s="17"/>
      <c r="H21" s="17"/>
      <c r="I21" s="14"/>
    </row>
    <row r="22" spans="2:10" s="45" customFormat="1" ht="63" customHeight="1" thickBot="1" x14ac:dyDescent="0.4">
      <c r="B22" s="62" t="s">
        <v>22</v>
      </c>
      <c r="C22" s="76" t="s">
        <v>89</v>
      </c>
      <c r="D22" s="76" t="s">
        <v>90</v>
      </c>
      <c r="E22" s="76" t="s">
        <v>91</v>
      </c>
      <c r="F22" s="76" t="s">
        <v>29</v>
      </c>
      <c r="G22" s="76" t="s">
        <v>0</v>
      </c>
      <c r="H22" s="98" t="s">
        <v>28</v>
      </c>
      <c r="I22" s="82" t="s">
        <v>17</v>
      </c>
      <c r="J22" s="90" t="s">
        <v>4</v>
      </c>
    </row>
    <row r="23" spans="2:10" s="45" customFormat="1" ht="63" customHeight="1" x14ac:dyDescent="0.35">
      <c r="B23" s="34" t="s">
        <v>47</v>
      </c>
      <c r="C23" s="178" t="str">
        <f>BPU!E30</f>
        <v xml:space="preserve">(à choisir par le candidat) </v>
      </c>
      <c r="D23" s="178" t="str">
        <f>BPU!F30</f>
        <v xml:space="preserve">(à choisir par le candidat) </v>
      </c>
      <c r="E23" s="310" t="str">
        <f>BPU!G30</f>
        <v xml:space="preserve">(à choisir par le candidat) </v>
      </c>
      <c r="F23" s="181">
        <f>BPU!H30</f>
        <v>0</v>
      </c>
      <c r="G23" s="181">
        <f>BPU!I30</f>
        <v>0</v>
      </c>
      <c r="H23" s="185">
        <v>1</v>
      </c>
      <c r="I23" s="187">
        <f>F23*H23</f>
        <v>0</v>
      </c>
      <c r="J23" s="188">
        <f>G23*H23</f>
        <v>0</v>
      </c>
    </row>
    <row r="24" spans="2:10" s="45" customFormat="1" ht="63" customHeight="1" x14ac:dyDescent="0.35">
      <c r="B24" s="25" t="s">
        <v>78</v>
      </c>
      <c r="C24" s="180" t="str">
        <f>BPU!E31</f>
        <v xml:space="preserve">(à choisir par le candidat) </v>
      </c>
      <c r="D24" s="183" t="str">
        <f>BPU!F31</f>
        <v xml:space="preserve">(à choisir par le candidat) </v>
      </c>
      <c r="E24" s="306" t="str">
        <f>BPU!G31</f>
        <v xml:space="preserve">(à choisir par le candidat) </v>
      </c>
      <c r="F24" s="184">
        <f>BPU!H31</f>
        <v>0</v>
      </c>
      <c r="G24" s="184">
        <f>BPU!I31</f>
        <v>0</v>
      </c>
      <c r="H24" s="186">
        <v>1</v>
      </c>
      <c r="I24" s="189">
        <f t="shared" ref="I24:I25" si="0">F24*H24</f>
        <v>0</v>
      </c>
      <c r="J24" s="190">
        <f t="shared" ref="J24:J25" si="1">G24*H24</f>
        <v>0</v>
      </c>
    </row>
    <row r="25" spans="2:10" s="45" customFormat="1" ht="45.75" customHeight="1" thickBot="1" x14ac:dyDescent="0.4">
      <c r="B25" s="28" t="s">
        <v>79</v>
      </c>
      <c r="C25" s="179" t="str">
        <f>BPU!E32</f>
        <v xml:space="preserve">(à choisir par le candidat) </v>
      </c>
      <c r="D25" s="179" t="str">
        <f>BPU!F32</f>
        <v xml:space="preserve">(à choisir par le candidat) </v>
      </c>
      <c r="E25" s="311" t="str">
        <f>BPU!G32</f>
        <v xml:space="preserve">(à choisir par le candidat) </v>
      </c>
      <c r="F25" s="182">
        <f>BPU!H32</f>
        <v>0</v>
      </c>
      <c r="G25" s="182">
        <f>BPU!I32</f>
        <v>0</v>
      </c>
      <c r="H25" s="93">
        <v>1</v>
      </c>
      <c r="I25" s="191">
        <f t="shared" si="0"/>
        <v>0</v>
      </c>
      <c r="J25" s="193">
        <f t="shared" si="1"/>
        <v>0</v>
      </c>
    </row>
    <row r="26" spans="2:10" s="45" customFormat="1" ht="18.649999999999999" customHeight="1" x14ac:dyDescent="0.35">
      <c r="B26" s="17"/>
      <c r="C26" s="15"/>
      <c r="D26" s="15"/>
      <c r="E26" s="38"/>
      <c r="F26" s="14"/>
      <c r="G26" s="15"/>
      <c r="H26" s="192"/>
      <c r="I26" s="192"/>
    </row>
    <row r="27" spans="2:10" s="45" customFormat="1" ht="28.5" customHeight="1" x14ac:dyDescent="0.35">
      <c r="B27" s="171" t="s">
        <v>30</v>
      </c>
      <c r="C27" s="255" t="s">
        <v>27</v>
      </c>
      <c r="D27" s="255"/>
      <c r="E27" s="255"/>
      <c r="F27" s="255"/>
      <c r="G27" s="255"/>
      <c r="H27" s="255"/>
      <c r="I27" s="255"/>
    </row>
    <row r="28" spans="2:10" ht="26.25" customHeight="1" thickBot="1" x14ac:dyDescent="0.4">
      <c r="B28" s="16"/>
      <c r="D28" s="16"/>
      <c r="E28" s="18"/>
      <c r="G28" s="87"/>
      <c r="H28" s="87"/>
      <c r="I28" s="87"/>
    </row>
    <row r="29" spans="2:10" ht="45.75" customHeight="1" thickBot="1" x14ac:dyDescent="0.4">
      <c r="B29" s="245" t="s">
        <v>5</v>
      </c>
      <c r="C29" s="246"/>
      <c r="D29" s="247"/>
      <c r="F29" s="59" t="s">
        <v>18</v>
      </c>
      <c r="G29" s="248" t="s">
        <v>19</v>
      </c>
      <c r="H29" s="249"/>
      <c r="I29" s="170"/>
    </row>
    <row r="30" spans="2:10" ht="45.75" customHeight="1" thickBot="1" x14ac:dyDescent="0.4">
      <c r="B30" s="263" t="s">
        <v>49</v>
      </c>
      <c r="C30" s="264"/>
      <c r="D30" s="56">
        <f>SUM(H7:H12)</f>
        <v>0</v>
      </c>
      <c r="F30" s="49"/>
      <c r="G30" s="248" t="s">
        <v>25</v>
      </c>
      <c r="H30" s="249"/>
      <c r="I30" s="14"/>
      <c r="J30" s="18"/>
    </row>
    <row r="31" spans="2:10" ht="61.5" customHeight="1" thickBot="1" x14ac:dyDescent="0.4">
      <c r="B31" s="257" t="s">
        <v>41</v>
      </c>
      <c r="C31" s="265"/>
      <c r="D31" s="85">
        <f>SUM(H15:H16)</f>
        <v>0</v>
      </c>
      <c r="E31" s="2"/>
      <c r="F31" s="50"/>
      <c r="G31" s="248" t="s">
        <v>50</v>
      </c>
      <c r="H31" s="249"/>
      <c r="I31" s="14"/>
    </row>
    <row r="32" spans="2:10" ht="45.75" customHeight="1" x14ac:dyDescent="0.35">
      <c r="B32" s="257" t="s">
        <v>42</v>
      </c>
      <c r="C32" s="258"/>
      <c r="D32" s="86">
        <f>I20</f>
        <v>0</v>
      </c>
      <c r="E32" s="2"/>
      <c r="F32" s="268" t="s">
        <v>77</v>
      </c>
      <c r="G32" s="268"/>
      <c r="H32" s="172">
        <f>SUM(G10:G12)+G16+H20+SUM(I23:I25)</f>
        <v>0</v>
      </c>
    </row>
    <row r="33" spans="2:9" s="45" customFormat="1" ht="45.75" customHeight="1" thickBot="1" x14ac:dyDescent="0.4">
      <c r="B33" s="259" t="s">
        <v>56</v>
      </c>
      <c r="C33" s="260"/>
      <c r="D33" s="63">
        <f>SUM(J23:J25)</f>
        <v>0</v>
      </c>
      <c r="F33" s="112"/>
      <c r="G33" s="112"/>
      <c r="H33" s="113"/>
      <c r="I33" s="114"/>
    </row>
    <row r="34" spans="2:9" s="45" customFormat="1" ht="45.75" customHeight="1" x14ac:dyDescent="0.35">
      <c r="B34" s="266" t="s">
        <v>21</v>
      </c>
      <c r="C34" s="267"/>
      <c r="D34" s="142">
        <f>SUM(G7:G12)+SUM(G15:G16)+H20+SUM(I23:I25)</f>
        <v>0</v>
      </c>
      <c r="F34" s="115"/>
      <c r="G34" s="115"/>
      <c r="H34" s="116"/>
      <c r="I34" s="15"/>
    </row>
    <row r="35" spans="2:9" ht="45.75" customHeight="1" thickBot="1" x14ac:dyDescent="0.4">
      <c r="B35" s="261" t="s">
        <v>20</v>
      </c>
      <c r="C35" s="262"/>
      <c r="D35" s="57">
        <f>SUM(D30:D33)</f>
        <v>0</v>
      </c>
      <c r="F35" s="114"/>
      <c r="G35" s="114"/>
      <c r="H35" s="113"/>
      <c r="I35" s="114"/>
    </row>
    <row r="36" spans="2:9" ht="28" customHeight="1" x14ac:dyDescent="0.35">
      <c r="F36" s="110"/>
      <c r="G36" s="110"/>
      <c r="H36" s="117"/>
      <c r="I36" s="111"/>
    </row>
    <row r="37" spans="2:9" ht="45.75" customHeight="1" x14ac:dyDescent="0.35">
      <c r="B37" s="256" t="s">
        <v>24</v>
      </c>
      <c r="C37" s="256"/>
      <c r="D37" s="256"/>
      <c r="E37" s="256"/>
      <c r="F37" s="256"/>
      <c r="G37" s="256"/>
      <c r="H37" s="256"/>
    </row>
  </sheetData>
  <mergeCells count="18">
    <mergeCell ref="B37:H37"/>
    <mergeCell ref="B32:C32"/>
    <mergeCell ref="B33:C33"/>
    <mergeCell ref="G30:H30"/>
    <mergeCell ref="G31:H31"/>
    <mergeCell ref="B35:C35"/>
    <mergeCell ref="B30:C30"/>
    <mergeCell ref="B31:C31"/>
    <mergeCell ref="B34:C34"/>
    <mergeCell ref="F32:G32"/>
    <mergeCell ref="B29:D29"/>
    <mergeCell ref="C19:I19"/>
    <mergeCell ref="G29:H29"/>
    <mergeCell ref="C8:H8"/>
    <mergeCell ref="C9:H9"/>
    <mergeCell ref="C27:I27"/>
    <mergeCell ref="B2:J2"/>
    <mergeCell ref="B4:J4"/>
  </mergeCells>
  <pageMargins left="0.25" right="0.25" top="0.75" bottom="0.75" header="0.3" footer="0.3"/>
  <pageSetup paperSize="8" scale="71" fitToHeight="2" orientation="landscape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Page de garde</vt:lpstr>
      <vt:lpstr>BPU</vt:lpstr>
      <vt:lpstr>DPGF</vt:lpstr>
      <vt:lpstr>Partie catalogue</vt:lpstr>
      <vt:lpstr>DQE</vt:lpstr>
      <vt:lpstr>BPU!Zone_d_impression</vt:lpstr>
      <vt:lpstr>DPGF!Zone_d_impression</vt:lpstr>
      <vt:lpstr>DQE!Zone_d_impression</vt:lpstr>
      <vt:lpstr>'Partie catalogue'!Zone_d_impression</vt:lpstr>
    </vt:vector>
  </TitlesOfParts>
  <Company>ANSM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BOTTIN</dc:creator>
  <cp:lastModifiedBy>Dimitri MARTIN</cp:lastModifiedBy>
  <cp:lastPrinted>2025-06-20T13:07:06Z</cp:lastPrinted>
  <dcterms:created xsi:type="dcterms:W3CDTF">2024-02-22T10:28:59Z</dcterms:created>
  <dcterms:modified xsi:type="dcterms:W3CDTF">2025-06-20T13:07:22Z</dcterms:modified>
</cp:coreProperties>
</file>